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原之薗\Desktop\"/>
    </mc:Choice>
  </mc:AlternateContent>
  <xr:revisionPtr revIDLastSave="0" documentId="8_{C5098BC3-2007-4D43-8F0F-4C0E27D557AE}" xr6:coauthVersionLast="47" xr6:coauthVersionMax="47" xr10:uidLastSave="{00000000-0000-0000-0000-000000000000}"/>
  <bookViews>
    <workbookView xWindow="-120" yWindow="-120" windowWidth="29040" windowHeight="15840" xr2:uid="{D2A8592E-1C90-41EB-8B65-843435BED50F}"/>
  </bookViews>
  <sheets>
    <sheet name="折込申込表" sheetId="2" r:id="rId1"/>
  </sheets>
  <definedNames>
    <definedName name="_xlnm._FilterDatabase" localSheetId="0" hidden="1">折込申込表!$A$62:$S$62</definedName>
    <definedName name="_xlnm.Print_Titles" localSheetId="0">折込申込表!$1:$12</definedName>
    <definedName name="_xlnm.Print_Titles">"区域配布用!$1:$1"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71" i="2" l="1"/>
  <c r="R171" i="2"/>
  <c r="K171" i="2"/>
  <c r="J171" i="2"/>
  <c r="G171" i="2"/>
  <c r="F171" i="2"/>
  <c r="E171" i="2"/>
  <c r="D171" i="2"/>
  <c r="S155" i="2"/>
  <c r="R155" i="2"/>
  <c r="O155" i="2"/>
  <c r="N155" i="2"/>
  <c r="K155" i="2"/>
  <c r="J155" i="2"/>
  <c r="G155" i="2"/>
  <c r="F155" i="2"/>
  <c r="E155" i="2"/>
  <c r="D155" i="2"/>
  <c r="S144" i="2"/>
  <c r="R144" i="2"/>
  <c r="K144" i="2"/>
  <c r="J144" i="2"/>
  <c r="G144" i="2"/>
  <c r="F144" i="2"/>
  <c r="E144" i="2"/>
  <c r="D144" i="2"/>
  <c r="S135" i="2"/>
  <c r="R135" i="2"/>
  <c r="K135" i="2"/>
  <c r="J135" i="2"/>
  <c r="G135" i="2"/>
  <c r="F135" i="2"/>
  <c r="E135" i="2"/>
  <c r="D135" i="2"/>
  <c r="S124" i="2"/>
  <c r="R124" i="2"/>
  <c r="K124" i="2"/>
  <c r="J124" i="2"/>
  <c r="G124" i="2"/>
  <c r="F124" i="2"/>
  <c r="E124" i="2"/>
  <c r="D124" i="2"/>
  <c r="S109" i="2"/>
  <c r="R109" i="2"/>
  <c r="G109" i="2"/>
  <c r="F109" i="2"/>
  <c r="E109" i="2"/>
  <c r="D109" i="2"/>
  <c r="S101" i="2"/>
  <c r="R101" i="2"/>
  <c r="G101" i="2"/>
  <c r="E101" i="2"/>
  <c r="D101" i="2"/>
  <c r="S89" i="2"/>
  <c r="R89" i="2"/>
  <c r="G89" i="2"/>
  <c r="F89" i="2"/>
  <c r="E89" i="2"/>
  <c r="D89" i="2"/>
  <c r="S77" i="2"/>
  <c r="R77" i="2"/>
  <c r="O77" i="2"/>
  <c r="N77" i="2"/>
  <c r="K77" i="2"/>
  <c r="J77" i="2"/>
  <c r="G77" i="2"/>
  <c r="F77" i="2"/>
  <c r="E77" i="2"/>
  <c r="D77" i="2"/>
  <c r="S61" i="2"/>
  <c r="R61" i="2"/>
  <c r="K61" i="2"/>
  <c r="J61" i="2"/>
  <c r="G61" i="2"/>
  <c r="F61" i="2"/>
  <c r="E61" i="2"/>
  <c r="D61" i="2"/>
  <c r="N173" i="2" l="1"/>
  <c r="O173" i="2"/>
  <c r="E173" i="2"/>
  <c r="S173" i="2"/>
  <c r="J173" i="2"/>
  <c r="G173" i="2"/>
  <c r="P3" i="2" s="1"/>
  <c r="D173" i="2"/>
  <c r="F173" i="2"/>
  <c r="K173" i="2"/>
  <c r="R173" i="2"/>
  <c r="M3" i="2" l="1"/>
  <c r="K3" i="2"/>
</calcChain>
</file>

<file path=xl/sharedStrings.xml><?xml version="1.0" encoding="utf-8"?>
<sst xmlns="http://schemas.openxmlformats.org/spreadsheetml/2006/main" count="627" uniqueCount="261">
  <si>
    <t>広告主</t>
    <rPh sb="0" eb="3">
      <t>コウコクヌシ</t>
    </rPh>
    <phoneticPr fontId="3"/>
  </si>
  <si>
    <t>タイトル</t>
    <phoneticPr fontId="3"/>
  </si>
  <si>
    <t>折込日</t>
    <rPh sb="0" eb="3">
      <t>オリコミビ</t>
    </rPh>
    <phoneticPr fontId="3"/>
  </si>
  <si>
    <t>サイズ</t>
    <phoneticPr fontId="3"/>
  </si>
  <si>
    <t>朝刊折込部数</t>
    <rPh sb="0" eb="2">
      <t>チョウカン</t>
    </rPh>
    <rPh sb="2" eb="4">
      <t>オリコミ</t>
    </rPh>
    <rPh sb="4" eb="6">
      <t>ブスウ</t>
    </rPh>
    <phoneticPr fontId="3"/>
  </si>
  <si>
    <t>◆　朝刊部数は合売他紙を含んでいます。合売とは他の新聞の折込も扱っている販売センターのことです。詳しくは「取扱い紙」をご確認ください。（K：熊日、A:朝日、M:毎日、N:西日本、Y:読売、経:日経）</t>
    <rPh sb="2" eb="6">
      <t>チョウカンブスウ</t>
    </rPh>
    <rPh sb="7" eb="8">
      <t>ア</t>
    </rPh>
    <rPh sb="8" eb="9">
      <t>ウ</t>
    </rPh>
    <rPh sb="9" eb="11">
      <t>タシ</t>
    </rPh>
    <rPh sb="12" eb="13">
      <t>フク</t>
    </rPh>
    <rPh sb="48" eb="49">
      <t>クワ</t>
    </rPh>
    <rPh sb="53" eb="55">
      <t>トリアツカ</t>
    </rPh>
    <rPh sb="56" eb="57">
      <t>シ</t>
    </rPh>
    <rPh sb="60" eb="62">
      <t>カクニン</t>
    </rPh>
    <rPh sb="70" eb="72">
      <t>クマニチ</t>
    </rPh>
    <rPh sb="75" eb="77">
      <t>アサヒ</t>
    </rPh>
    <rPh sb="80" eb="82">
      <t>マイニチ</t>
    </rPh>
    <rPh sb="85" eb="88">
      <t>ニシニホン</t>
    </rPh>
    <rPh sb="91" eb="93">
      <t>ヨミウリ</t>
    </rPh>
    <rPh sb="94" eb="95">
      <t>ケイ</t>
    </rPh>
    <rPh sb="96" eb="98">
      <t>ニッケイ</t>
    </rPh>
    <phoneticPr fontId="4"/>
  </si>
  <si>
    <t>2024年12月1日現在</t>
    <phoneticPr fontId="4"/>
  </si>
  <si>
    <t>　　　　　　　　　媒体
行政区</t>
    <rPh sb="9" eb="11">
      <t>バイタイ</t>
    </rPh>
    <rPh sb="12" eb="15">
      <t>ギョウセイク</t>
    </rPh>
    <phoneticPr fontId="4"/>
  </si>
  <si>
    <t>熊本日日新聞</t>
    <rPh sb="4" eb="6">
      <t>シンブン</t>
    </rPh>
    <phoneticPr fontId="3"/>
  </si>
  <si>
    <t>朝日新聞</t>
    <rPh sb="2" eb="4">
      <t>シンブン</t>
    </rPh>
    <phoneticPr fontId="3"/>
  </si>
  <si>
    <t>西日本新聞</t>
    <rPh sb="3" eb="5">
      <t>シンブン</t>
    </rPh>
    <phoneticPr fontId="3"/>
  </si>
  <si>
    <t>読売新聞</t>
    <rPh sb="2" eb="4">
      <t>シンブン</t>
    </rPh>
    <phoneticPr fontId="3"/>
  </si>
  <si>
    <t>取扱い紙</t>
    <rPh sb="0" eb="2">
      <t>トリアツカ</t>
    </rPh>
    <rPh sb="3" eb="4">
      <t>シ</t>
    </rPh>
    <phoneticPr fontId="3"/>
  </si>
  <si>
    <t>折込部数</t>
    <rPh sb="0" eb="2">
      <t>オリコミ</t>
    </rPh>
    <rPh sb="2" eb="4">
      <t>ブスウ</t>
    </rPh>
    <phoneticPr fontId="4"/>
  </si>
  <si>
    <t>配布部数</t>
    <rPh sb="0" eb="2">
      <t>ハイフ</t>
    </rPh>
    <rPh sb="2" eb="4">
      <t>ブスウ</t>
    </rPh>
    <phoneticPr fontId="3"/>
  </si>
  <si>
    <t>部数</t>
    <rPh sb="0" eb="2">
      <t>ブスウ</t>
    </rPh>
    <phoneticPr fontId="4"/>
  </si>
  <si>
    <t>熊本市圏</t>
  </si>
  <si>
    <t>清　　水　</t>
    <phoneticPr fontId="4"/>
  </si>
  <si>
    <t>K経</t>
    <rPh sb="1" eb="2">
      <t>キョウ</t>
    </rPh>
    <phoneticPr fontId="3"/>
  </si>
  <si>
    <t>帯山 朝日</t>
    <phoneticPr fontId="4"/>
  </si>
  <si>
    <t>AN</t>
    <phoneticPr fontId="3"/>
  </si>
  <si>
    <t>北熊本 読売</t>
  </si>
  <si>
    <t>Y</t>
    <phoneticPr fontId="3"/>
  </si>
  <si>
    <t>新　　地</t>
    <phoneticPr fontId="4"/>
  </si>
  <si>
    <t>健軍東部 朝日</t>
    <phoneticPr fontId="4"/>
  </si>
  <si>
    <t>廃店</t>
    <rPh sb="0" eb="2">
      <t>ハイテン</t>
    </rPh>
    <phoneticPr fontId="4"/>
  </si>
  <si>
    <t>清水・麻生田 読売</t>
    <rPh sb="3" eb="5">
      <t>アソウ</t>
    </rPh>
    <rPh sb="5" eb="6">
      <t>タ</t>
    </rPh>
    <phoneticPr fontId="4"/>
  </si>
  <si>
    <t>新南部・龍田</t>
    <rPh sb="0" eb="1">
      <t>シン</t>
    </rPh>
    <rPh sb="1" eb="3">
      <t>ナンブ</t>
    </rPh>
    <rPh sb="4" eb="5">
      <t>タツ</t>
    </rPh>
    <rPh sb="5" eb="6">
      <t>タ</t>
    </rPh>
    <phoneticPr fontId="4"/>
  </si>
  <si>
    <t>KM経</t>
    <rPh sb="2" eb="3">
      <t>ケイ</t>
    </rPh>
    <phoneticPr fontId="3"/>
  </si>
  <si>
    <t>秋津 朝日</t>
    <phoneticPr fontId="4"/>
  </si>
  <si>
    <t>AN軽</t>
    <rPh sb="2" eb="3">
      <t>ケイ</t>
    </rPh>
    <phoneticPr fontId="3"/>
  </si>
  <si>
    <t>竜田 読売</t>
  </si>
  <si>
    <t>武蔵台</t>
    <rPh sb="0" eb="2">
      <t>ムサシ</t>
    </rPh>
    <phoneticPr fontId="4"/>
  </si>
  <si>
    <t>健軍 朝日</t>
    <phoneticPr fontId="4"/>
  </si>
  <si>
    <t>光の森 読売</t>
    <rPh sb="0" eb="1">
      <t>ヒカリ</t>
    </rPh>
    <rPh sb="2" eb="3">
      <t>モリ</t>
    </rPh>
    <phoneticPr fontId="4"/>
  </si>
  <si>
    <t>武蔵ヶ丘</t>
    <phoneticPr fontId="4"/>
  </si>
  <si>
    <t>近見川尻 朝日</t>
    <phoneticPr fontId="4"/>
  </si>
  <si>
    <t>菊陽東 読売</t>
    <rPh sb="0" eb="2">
      <t>キクヨウ</t>
    </rPh>
    <rPh sb="2" eb="3">
      <t>ヒガシ</t>
    </rPh>
    <rPh sb="4" eb="6">
      <t>ヨミウリ</t>
    </rPh>
    <phoneticPr fontId="4"/>
  </si>
  <si>
    <t>御領・託麻東</t>
    <rPh sb="0" eb="2">
      <t>ゴリョウ</t>
    </rPh>
    <rPh sb="3" eb="5">
      <t>タクマ</t>
    </rPh>
    <phoneticPr fontId="4"/>
  </si>
  <si>
    <t>新屋敷・渡鹿 朝日</t>
    <rPh sb="4" eb="6">
      <t>トロク</t>
    </rPh>
    <phoneticPr fontId="4"/>
  </si>
  <si>
    <t>合志・須屋 読売</t>
    <rPh sb="0" eb="2">
      <t>コウシ</t>
    </rPh>
    <rPh sb="3" eb="5">
      <t>スヤ</t>
    </rPh>
    <phoneticPr fontId="4"/>
  </si>
  <si>
    <t>小　　峯</t>
    <rPh sb="0" eb="1">
      <t>ショウ</t>
    </rPh>
    <rPh sb="3" eb="4">
      <t>ミネ</t>
    </rPh>
    <phoneticPr fontId="4"/>
  </si>
  <si>
    <t>託麻・長嶺 朝日</t>
    <rPh sb="3" eb="5">
      <t>ナガミネ</t>
    </rPh>
    <phoneticPr fontId="4"/>
  </si>
  <si>
    <t>龍南 読売</t>
  </si>
  <si>
    <t>健軍東</t>
    <rPh sb="0" eb="2">
      <t>ケングン</t>
    </rPh>
    <phoneticPr fontId="4"/>
  </si>
  <si>
    <t>黒髪・清水 朝日</t>
    <rPh sb="0" eb="2">
      <t>クロカミ</t>
    </rPh>
    <rPh sb="3" eb="5">
      <t>シミズ</t>
    </rPh>
    <phoneticPr fontId="4"/>
  </si>
  <si>
    <t>AMN</t>
    <phoneticPr fontId="3"/>
  </si>
  <si>
    <t>池田・徳王 読売</t>
    <rPh sb="3" eb="4">
      <t>トク</t>
    </rPh>
    <rPh sb="4" eb="5">
      <t>オウ</t>
    </rPh>
    <phoneticPr fontId="4"/>
  </si>
  <si>
    <t>健　　軍</t>
    <phoneticPr fontId="4"/>
  </si>
  <si>
    <t>光の森・竜田 朝日</t>
    <rPh sb="4" eb="6">
      <t>タツダ</t>
    </rPh>
    <phoneticPr fontId="4"/>
  </si>
  <si>
    <t>上くまもと・花園 読売</t>
    <rPh sb="0" eb="1">
      <t>ウエ</t>
    </rPh>
    <rPh sb="6" eb="8">
      <t>ハナゾノ</t>
    </rPh>
    <rPh sb="9" eb="11">
      <t>ヨミウリ</t>
    </rPh>
    <phoneticPr fontId="4"/>
  </si>
  <si>
    <t>秋　　津</t>
    <rPh sb="0" eb="1">
      <t>アキ</t>
    </rPh>
    <rPh sb="3" eb="4">
      <t>ツ</t>
    </rPh>
    <phoneticPr fontId="4"/>
  </si>
  <si>
    <t>武蔵北・須屋 朝日</t>
    <rPh sb="4" eb="6">
      <t>スヤ</t>
    </rPh>
    <phoneticPr fontId="4"/>
  </si>
  <si>
    <t>横手新町 読売</t>
    <rPh sb="0" eb="2">
      <t>ヨコテ</t>
    </rPh>
    <rPh sb="2" eb="4">
      <t>シンマチ</t>
    </rPh>
    <phoneticPr fontId="4"/>
  </si>
  <si>
    <t>大　　江</t>
    <rPh sb="0" eb="1">
      <t>ダイ</t>
    </rPh>
    <rPh sb="3" eb="4">
      <t>エ</t>
    </rPh>
    <phoneticPr fontId="4"/>
  </si>
  <si>
    <t>清水西 朝日</t>
    <rPh sb="0" eb="2">
      <t>シミズ</t>
    </rPh>
    <rPh sb="2" eb="3">
      <t>ニシ</t>
    </rPh>
    <phoneticPr fontId="4"/>
  </si>
  <si>
    <t>中央 読売</t>
  </si>
  <si>
    <t>京町台</t>
    <rPh sb="0" eb="2">
      <t>キョウマチ</t>
    </rPh>
    <rPh sb="2" eb="3">
      <t>ダイ</t>
    </rPh>
    <phoneticPr fontId="4"/>
  </si>
  <si>
    <t>水前寺 朝日</t>
    <phoneticPr fontId="4"/>
  </si>
  <si>
    <t>本山・世安 読売</t>
    <rPh sb="0" eb="2">
      <t>モトヤマ</t>
    </rPh>
    <rPh sb="3" eb="4">
      <t>ヨ</t>
    </rPh>
    <rPh sb="4" eb="5">
      <t>ヤス</t>
    </rPh>
    <phoneticPr fontId="4"/>
  </si>
  <si>
    <t>新町・花園</t>
    <rPh sb="0" eb="2">
      <t>シンマチ</t>
    </rPh>
    <rPh sb="3" eb="4">
      <t>ハナ</t>
    </rPh>
    <rPh sb="4" eb="5">
      <t>ソノ</t>
    </rPh>
    <phoneticPr fontId="4"/>
  </si>
  <si>
    <t>京町坪井 朝日</t>
    <rPh sb="2" eb="4">
      <t>ツボイ</t>
    </rPh>
    <phoneticPr fontId="4"/>
  </si>
  <si>
    <t>田崎城山 読売</t>
    <rPh sb="0" eb="2">
      <t>タサキ</t>
    </rPh>
    <rPh sb="2" eb="4">
      <t>ジョウザン</t>
    </rPh>
    <phoneticPr fontId="4"/>
  </si>
  <si>
    <t>平成・南熊本</t>
    <rPh sb="0" eb="2">
      <t>ヘイセイ</t>
    </rPh>
    <rPh sb="3" eb="4">
      <t>ミナミ</t>
    </rPh>
    <rPh sb="4" eb="6">
      <t>クマモト</t>
    </rPh>
    <phoneticPr fontId="4"/>
  </si>
  <si>
    <t>西熊本 朝日</t>
    <rPh sb="1" eb="3">
      <t>クマモト</t>
    </rPh>
    <phoneticPr fontId="4"/>
  </si>
  <si>
    <t>長嶺・託麻 読売</t>
    <rPh sb="0" eb="2">
      <t>ナガミネ</t>
    </rPh>
    <phoneticPr fontId="4"/>
  </si>
  <si>
    <t>池　　田</t>
    <rPh sb="0" eb="1">
      <t>イケ</t>
    </rPh>
    <rPh sb="3" eb="4">
      <t>タ</t>
    </rPh>
    <phoneticPr fontId="4"/>
  </si>
  <si>
    <t>八王寺 朝日</t>
    <rPh sb="0" eb="3">
      <t>ハチオウジ</t>
    </rPh>
    <phoneticPr fontId="4"/>
  </si>
  <si>
    <t>帯山・尾ノ上 読売</t>
    <rPh sb="0" eb="1">
      <t>オビ</t>
    </rPh>
    <rPh sb="1" eb="2">
      <t>ヤマ</t>
    </rPh>
    <rPh sb="3" eb="4">
      <t>オ</t>
    </rPh>
    <rPh sb="5" eb="6">
      <t>ウエ</t>
    </rPh>
    <phoneticPr fontId="4"/>
  </si>
  <si>
    <t>須　　屋</t>
    <rPh sb="0" eb="1">
      <t>ス</t>
    </rPh>
    <rPh sb="3" eb="4">
      <t>ヤ</t>
    </rPh>
    <phoneticPr fontId="4"/>
  </si>
  <si>
    <t>城南　朝毎西</t>
    <phoneticPr fontId="4"/>
  </si>
  <si>
    <t>健軍北 読売</t>
  </si>
  <si>
    <t>清水西</t>
    <rPh sb="2" eb="3">
      <t>ニシ</t>
    </rPh>
    <phoneticPr fontId="4"/>
  </si>
  <si>
    <t>KAM経</t>
    <rPh sb="3" eb="4">
      <t>ケイ</t>
    </rPh>
    <phoneticPr fontId="3"/>
  </si>
  <si>
    <t>健軍 読売</t>
  </si>
  <si>
    <t>河　　内</t>
    <phoneticPr fontId="4"/>
  </si>
  <si>
    <t>KAMY経</t>
    <rPh sb="4" eb="5">
      <t>ケイ</t>
    </rPh>
    <phoneticPr fontId="3"/>
  </si>
  <si>
    <t>けんぐん西 読売</t>
    <rPh sb="4" eb="5">
      <t>ニシ</t>
    </rPh>
    <phoneticPr fontId="4"/>
  </si>
  <si>
    <t>西　　部</t>
    <rPh sb="0" eb="1">
      <t>ニシ</t>
    </rPh>
    <rPh sb="3" eb="4">
      <t>ブ</t>
    </rPh>
    <phoneticPr fontId="4"/>
  </si>
  <si>
    <t>KMN経</t>
    <rPh sb="3" eb="4">
      <t>ケイ</t>
    </rPh>
    <phoneticPr fontId="3"/>
  </si>
  <si>
    <t>九品寺・大江 読売</t>
    <rPh sb="4" eb="6">
      <t>オオエ</t>
    </rPh>
    <phoneticPr fontId="4"/>
  </si>
  <si>
    <t>熊本駅西</t>
    <rPh sb="0" eb="2">
      <t>クマモト</t>
    </rPh>
    <rPh sb="2" eb="3">
      <t>エキ</t>
    </rPh>
    <rPh sb="3" eb="4">
      <t>ニシ</t>
    </rPh>
    <phoneticPr fontId="4"/>
  </si>
  <si>
    <t>水前寺・出水 読売</t>
    <rPh sb="4" eb="6">
      <t>イズミ</t>
    </rPh>
    <phoneticPr fontId="4"/>
  </si>
  <si>
    <t>熊本駅前</t>
    <rPh sb="0" eb="2">
      <t>クマモト</t>
    </rPh>
    <rPh sb="2" eb="3">
      <t>エキ</t>
    </rPh>
    <rPh sb="3" eb="4">
      <t>マエ</t>
    </rPh>
    <phoneticPr fontId="4"/>
  </si>
  <si>
    <t>田迎御幸 読売</t>
    <rPh sb="2" eb="4">
      <t>ミユキ</t>
    </rPh>
    <phoneticPr fontId="4"/>
  </si>
  <si>
    <t>中央北</t>
    <rPh sb="0" eb="2">
      <t>チュウオウ</t>
    </rPh>
    <rPh sb="2" eb="3">
      <t>キタ</t>
    </rPh>
    <phoneticPr fontId="4"/>
  </si>
  <si>
    <t>近見川尻 読売</t>
    <rPh sb="0" eb="1">
      <t>チカ</t>
    </rPh>
    <rPh sb="1" eb="2">
      <t>ミ</t>
    </rPh>
    <phoneticPr fontId="4"/>
  </si>
  <si>
    <t>中央南</t>
    <rPh sb="0" eb="2">
      <t>チュウオウ</t>
    </rPh>
    <rPh sb="2" eb="3">
      <t>ミナミ</t>
    </rPh>
    <phoneticPr fontId="4"/>
  </si>
  <si>
    <t>秋津 読売</t>
  </si>
  <si>
    <t>黒　　髪</t>
    <rPh sb="0" eb="1">
      <t>クロ</t>
    </rPh>
    <rPh sb="3" eb="4">
      <t>カミ</t>
    </rPh>
    <phoneticPr fontId="4"/>
  </si>
  <si>
    <t>植木 読売</t>
  </si>
  <si>
    <t>新屋敷・渡鹿</t>
    <rPh sb="0" eb="1">
      <t>シン</t>
    </rPh>
    <rPh sb="1" eb="3">
      <t>ヤシキ</t>
    </rPh>
    <rPh sb="4" eb="5">
      <t>ト</t>
    </rPh>
    <rPh sb="5" eb="6">
      <t>シカ</t>
    </rPh>
    <phoneticPr fontId="4"/>
  </si>
  <si>
    <t>城南　読売</t>
  </si>
  <si>
    <t>保田窪</t>
    <phoneticPr fontId="4"/>
  </si>
  <si>
    <t>東水前寺</t>
    <phoneticPr fontId="4"/>
  </si>
  <si>
    <t>水前寺</t>
    <phoneticPr fontId="4"/>
  </si>
  <si>
    <t>託麻西</t>
    <phoneticPr fontId="4"/>
  </si>
  <si>
    <t>帯　　山</t>
    <phoneticPr fontId="4"/>
  </si>
  <si>
    <t>出水南</t>
    <rPh sb="2" eb="3">
      <t>ミナミ</t>
    </rPh>
    <phoneticPr fontId="4"/>
  </si>
  <si>
    <t>江　　津</t>
    <phoneticPr fontId="4"/>
  </si>
  <si>
    <t>田迎御幸</t>
    <rPh sb="0" eb="1">
      <t>タ</t>
    </rPh>
    <rPh sb="1" eb="2">
      <t>ムカ</t>
    </rPh>
    <phoneticPr fontId="4"/>
  </si>
  <si>
    <t>世　　安</t>
    <phoneticPr fontId="4"/>
  </si>
  <si>
    <t>飽田東・中島</t>
    <rPh sb="0" eb="2">
      <t>アキタ</t>
    </rPh>
    <rPh sb="2" eb="3">
      <t>ヒガシ</t>
    </rPh>
    <rPh sb="4" eb="6">
      <t>ナカシマ</t>
    </rPh>
    <phoneticPr fontId="4"/>
  </si>
  <si>
    <t>近見力合・川尻</t>
    <rPh sb="5" eb="6">
      <t>カワ</t>
    </rPh>
    <rPh sb="6" eb="7">
      <t>シリ</t>
    </rPh>
    <phoneticPr fontId="4"/>
  </si>
  <si>
    <t>KAMN経</t>
    <rPh sb="4" eb="5">
      <t>ケイ</t>
    </rPh>
    <phoneticPr fontId="3"/>
  </si>
  <si>
    <t>川尻南</t>
    <rPh sb="0" eb="1">
      <t>カワ</t>
    </rPh>
    <rPh sb="1" eb="2">
      <t>シリ</t>
    </rPh>
    <rPh sb="2" eb="3">
      <t>ミナミ</t>
    </rPh>
    <phoneticPr fontId="4"/>
  </si>
  <si>
    <t>西合志</t>
    <phoneticPr fontId="4"/>
  </si>
  <si>
    <t>菊　　陽</t>
    <phoneticPr fontId="4"/>
  </si>
  <si>
    <t>武蔵ヶ丘東</t>
    <rPh sb="0" eb="2">
      <t>ムサシ</t>
    </rPh>
    <rPh sb="3" eb="4">
      <t>オカ</t>
    </rPh>
    <rPh sb="4" eb="5">
      <t>ヒガシ</t>
    </rPh>
    <phoneticPr fontId="4"/>
  </si>
  <si>
    <t>秋津東</t>
    <rPh sb="2" eb="3">
      <t>ヒガシ</t>
    </rPh>
    <phoneticPr fontId="4"/>
  </si>
  <si>
    <t>KMY</t>
    <phoneticPr fontId="3"/>
  </si>
  <si>
    <t>植木北</t>
    <rPh sb="0" eb="2">
      <t>ウエキ</t>
    </rPh>
    <phoneticPr fontId="4"/>
  </si>
  <si>
    <t>植木西</t>
    <rPh sb="2" eb="3">
      <t>ニシ</t>
    </rPh>
    <phoneticPr fontId="4"/>
  </si>
  <si>
    <t>植　　木</t>
    <phoneticPr fontId="4"/>
  </si>
  <si>
    <t>城　　南</t>
    <phoneticPr fontId="4"/>
  </si>
  <si>
    <t>K経</t>
    <rPh sb="1" eb="2">
      <t>ケイ</t>
    </rPh>
    <phoneticPr fontId="3"/>
  </si>
  <si>
    <t>城南町南</t>
    <rPh sb="2" eb="3">
      <t>マチ</t>
    </rPh>
    <rPh sb="3" eb="4">
      <t>ミナミ</t>
    </rPh>
    <phoneticPr fontId="4"/>
  </si>
  <si>
    <t>◆合計◆</t>
  </si>
  <si>
    <t>◇地区計◇</t>
    <rPh sb="1" eb="3">
      <t>チク</t>
    </rPh>
    <rPh sb="3" eb="4">
      <t>ケイ</t>
    </rPh>
    <phoneticPr fontId="6"/>
  </si>
  <si>
    <t>◇小計◇</t>
  </si>
  <si>
    <t>荒尾・玉名</t>
    <rPh sb="0" eb="2">
      <t>アラオ</t>
    </rPh>
    <phoneticPr fontId="4"/>
  </si>
  <si>
    <t>荒　　尾</t>
    <phoneticPr fontId="4"/>
  </si>
  <si>
    <t>荒尾　朝日</t>
    <phoneticPr fontId="4"/>
  </si>
  <si>
    <t>A</t>
    <phoneticPr fontId="3"/>
  </si>
  <si>
    <t>荒尾　西日本</t>
    <phoneticPr fontId="4"/>
  </si>
  <si>
    <t>N経</t>
    <rPh sb="1" eb="2">
      <t>ケイ</t>
    </rPh>
    <phoneticPr fontId="3"/>
  </si>
  <si>
    <t>長洲　読売</t>
  </si>
  <si>
    <t>荒尾南</t>
    <phoneticPr fontId="4"/>
  </si>
  <si>
    <t>荒尾　読売</t>
  </si>
  <si>
    <t>南　　関</t>
    <phoneticPr fontId="4"/>
  </si>
  <si>
    <t>KAMNY経</t>
    <rPh sb="5" eb="6">
      <t>ケイ</t>
    </rPh>
    <phoneticPr fontId="3"/>
  </si>
  <si>
    <t>玉名東　読売</t>
    <rPh sb="4" eb="6">
      <t>ヨミウリ</t>
    </rPh>
    <phoneticPr fontId="4"/>
  </si>
  <si>
    <t>三加和</t>
    <phoneticPr fontId="4"/>
  </si>
  <si>
    <t>玉名北　読売</t>
    <phoneticPr fontId="4"/>
  </si>
  <si>
    <t>菊　　水</t>
    <phoneticPr fontId="4"/>
  </si>
  <si>
    <t>玉名西・岱明　読売</t>
    <rPh sb="4" eb="6">
      <t>タイメイ</t>
    </rPh>
    <phoneticPr fontId="4"/>
  </si>
  <si>
    <t>長　　洲</t>
    <rPh sb="0" eb="1">
      <t>チョウ</t>
    </rPh>
    <rPh sb="3" eb="4">
      <t>シュウ</t>
    </rPh>
    <phoneticPr fontId="4"/>
  </si>
  <si>
    <t>岱　　明</t>
    <phoneticPr fontId="4"/>
  </si>
  <si>
    <t>玉名西</t>
    <phoneticPr fontId="4"/>
  </si>
  <si>
    <t>玉名中央</t>
    <phoneticPr fontId="4"/>
  </si>
  <si>
    <t>玉名東</t>
    <rPh sb="2" eb="3">
      <t>ヒガシ</t>
    </rPh>
    <phoneticPr fontId="4"/>
  </si>
  <si>
    <t>玉名南</t>
    <rPh sb="2" eb="3">
      <t>ミナミ</t>
    </rPh>
    <phoneticPr fontId="4"/>
  </si>
  <si>
    <t>天　　水</t>
    <phoneticPr fontId="4"/>
  </si>
  <si>
    <t>玉　　東</t>
    <phoneticPr fontId="4"/>
  </si>
  <si>
    <t>山鹿・菊池</t>
    <rPh sb="0" eb="2">
      <t>ヤマガ</t>
    </rPh>
    <phoneticPr fontId="4"/>
  </si>
  <si>
    <t>山鹿東</t>
    <rPh sb="0" eb="2">
      <t>ヤマガ</t>
    </rPh>
    <phoneticPr fontId="4"/>
  </si>
  <si>
    <t>山鹿　読売</t>
  </si>
  <si>
    <t>山鹿北</t>
    <rPh sb="2" eb="3">
      <t>キタ</t>
    </rPh>
    <phoneticPr fontId="4"/>
  </si>
  <si>
    <t>山鹿南</t>
    <phoneticPr fontId="4"/>
  </si>
  <si>
    <t>来　　民</t>
    <phoneticPr fontId="4"/>
  </si>
  <si>
    <t>菊　　池</t>
    <rPh sb="0" eb="1">
      <t>キク</t>
    </rPh>
    <rPh sb="3" eb="4">
      <t>イケ</t>
    </rPh>
    <phoneticPr fontId="4"/>
  </si>
  <si>
    <t>七　　城</t>
    <phoneticPr fontId="4"/>
  </si>
  <si>
    <t>泗　　水</t>
    <phoneticPr fontId="4"/>
  </si>
  <si>
    <t>大津北</t>
    <rPh sb="0" eb="2">
      <t>オオツ</t>
    </rPh>
    <phoneticPr fontId="4"/>
  </si>
  <si>
    <t>大津南</t>
    <phoneticPr fontId="4"/>
  </si>
  <si>
    <t>阿蘇</t>
    <phoneticPr fontId="4"/>
  </si>
  <si>
    <t>小　　国</t>
    <phoneticPr fontId="4"/>
  </si>
  <si>
    <t>阿蘇内牧　読売</t>
    <rPh sb="0" eb="2">
      <t>アソ</t>
    </rPh>
    <phoneticPr fontId="4"/>
  </si>
  <si>
    <t>宮　　地</t>
    <phoneticPr fontId="4"/>
  </si>
  <si>
    <t>阿蘇中央</t>
    <phoneticPr fontId="4"/>
  </si>
  <si>
    <t>内　　牧</t>
    <phoneticPr fontId="4"/>
  </si>
  <si>
    <t>赤　　水</t>
    <phoneticPr fontId="4"/>
  </si>
  <si>
    <t>久木野</t>
    <phoneticPr fontId="4"/>
  </si>
  <si>
    <t>白　　水</t>
    <phoneticPr fontId="4"/>
  </si>
  <si>
    <t>高　　森</t>
    <phoneticPr fontId="4"/>
  </si>
  <si>
    <t>高森東</t>
    <rPh sb="2" eb="3">
      <t>ヒガシ</t>
    </rPh>
    <phoneticPr fontId="4"/>
  </si>
  <si>
    <t>K</t>
    <phoneticPr fontId="3"/>
  </si>
  <si>
    <t>上・下益城</t>
    <rPh sb="2" eb="3">
      <t>シタ</t>
    </rPh>
    <phoneticPr fontId="4"/>
  </si>
  <si>
    <t>嘉　　島</t>
    <phoneticPr fontId="4"/>
  </si>
  <si>
    <t>御船　読売</t>
  </si>
  <si>
    <t>御　　船</t>
    <rPh sb="0" eb="1">
      <t>オ</t>
    </rPh>
    <rPh sb="3" eb="4">
      <t>セン</t>
    </rPh>
    <phoneticPr fontId="4"/>
  </si>
  <si>
    <t>蘇陽・清和</t>
    <rPh sb="0" eb="1">
      <t>ソ</t>
    </rPh>
    <rPh sb="1" eb="2">
      <t>ヨウ</t>
    </rPh>
    <rPh sb="3" eb="5">
      <t>セイワ</t>
    </rPh>
    <phoneticPr fontId="4"/>
  </si>
  <si>
    <t>矢　　部</t>
    <phoneticPr fontId="4"/>
  </si>
  <si>
    <t>砥用・甲佐</t>
    <rPh sb="0" eb="2">
      <t>トモチ</t>
    </rPh>
    <rPh sb="3" eb="5">
      <t>コウサ</t>
    </rPh>
    <phoneticPr fontId="4"/>
  </si>
  <si>
    <t>宇土・宇城</t>
    <rPh sb="0" eb="2">
      <t>ウト</t>
    </rPh>
    <rPh sb="3" eb="4">
      <t>ウ</t>
    </rPh>
    <rPh sb="4" eb="5">
      <t>シロ</t>
    </rPh>
    <phoneticPr fontId="4"/>
  </si>
  <si>
    <t>宇　　土</t>
    <phoneticPr fontId="4"/>
  </si>
  <si>
    <t>宇土　朝日</t>
  </si>
  <si>
    <t>松橋　読売</t>
  </si>
  <si>
    <t>宇土中央</t>
    <phoneticPr fontId="4"/>
  </si>
  <si>
    <t>宇土中央　読売</t>
    <rPh sb="2" eb="4">
      <t>チュウオウ</t>
    </rPh>
    <phoneticPr fontId="4"/>
  </si>
  <si>
    <t>宇土北</t>
    <phoneticPr fontId="4"/>
  </si>
  <si>
    <t>小川　読売</t>
    <phoneticPr fontId="4"/>
  </si>
  <si>
    <t>宇土西</t>
    <phoneticPr fontId="4"/>
  </si>
  <si>
    <t>三　　角</t>
    <phoneticPr fontId="4"/>
  </si>
  <si>
    <t>松合三角東</t>
    <rPh sb="0" eb="1">
      <t>マツ</t>
    </rPh>
    <rPh sb="1" eb="2">
      <t>ア</t>
    </rPh>
    <rPh sb="4" eb="5">
      <t>ヒガシ</t>
    </rPh>
    <phoneticPr fontId="4"/>
  </si>
  <si>
    <t>不知火</t>
    <phoneticPr fontId="4"/>
  </si>
  <si>
    <t>松橋西</t>
    <phoneticPr fontId="4"/>
  </si>
  <si>
    <t>松橋東</t>
    <phoneticPr fontId="4"/>
  </si>
  <si>
    <t>豊　　野</t>
    <rPh sb="0" eb="1">
      <t>ユタカ</t>
    </rPh>
    <rPh sb="3" eb="4">
      <t>ノ</t>
    </rPh>
    <phoneticPr fontId="4"/>
  </si>
  <si>
    <t>小川北</t>
    <phoneticPr fontId="4"/>
  </si>
  <si>
    <t>小川南</t>
    <phoneticPr fontId="4"/>
  </si>
  <si>
    <t>八代</t>
    <phoneticPr fontId="4"/>
  </si>
  <si>
    <t>宮　　原</t>
    <phoneticPr fontId="4"/>
  </si>
  <si>
    <t>八代中央　朝日</t>
    <phoneticPr fontId="4"/>
  </si>
  <si>
    <t>八代西部　読売</t>
    <phoneticPr fontId="4"/>
  </si>
  <si>
    <t>鏡</t>
    <phoneticPr fontId="4"/>
  </si>
  <si>
    <t>八代南部　朝日</t>
    <phoneticPr fontId="4"/>
  </si>
  <si>
    <t>八代中央　読売</t>
    <phoneticPr fontId="4"/>
  </si>
  <si>
    <t>千　　丁</t>
    <phoneticPr fontId="4"/>
  </si>
  <si>
    <t>八代北部　朝日</t>
    <phoneticPr fontId="4"/>
  </si>
  <si>
    <t>新八代　読売</t>
    <phoneticPr fontId="4"/>
  </si>
  <si>
    <t>妙見・坂本</t>
    <phoneticPr fontId="4"/>
  </si>
  <si>
    <t>八代南・日奈久　読売</t>
    <rPh sb="2" eb="3">
      <t>ミナミ</t>
    </rPh>
    <phoneticPr fontId="4"/>
  </si>
  <si>
    <t>八代東</t>
    <phoneticPr fontId="4"/>
  </si>
  <si>
    <t>八代鏡　読売</t>
    <phoneticPr fontId="4"/>
  </si>
  <si>
    <t>八代西</t>
    <phoneticPr fontId="4"/>
  </si>
  <si>
    <t>八代南</t>
    <phoneticPr fontId="4"/>
  </si>
  <si>
    <t>八代高田・日奈久</t>
    <rPh sb="5" eb="8">
      <t>ヒナグ</t>
    </rPh>
    <phoneticPr fontId="4"/>
  </si>
  <si>
    <t>水俣・芦北</t>
    <rPh sb="0" eb="2">
      <t>ミナマタ</t>
    </rPh>
    <phoneticPr fontId="4"/>
  </si>
  <si>
    <t>田　　浦</t>
    <phoneticPr fontId="4"/>
  </si>
  <si>
    <t>佐敷　朝毎西</t>
    <phoneticPr fontId="4"/>
  </si>
  <si>
    <t>芦北・球磨川　読売</t>
    <rPh sb="0" eb="2">
      <t>アシキタ</t>
    </rPh>
    <rPh sb="3" eb="6">
      <t>クマガワ</t>
    </rPh>
    <phoneticPr fontId="4"/>
  </si>
  <si>
    <t>佐　　敷</t>
    <phoneticPr fontId="4"/>
  </si>
  <si>
    <t>水俣・津奈木　読売</t>
    <rPh sb="3" eb="6">
      <t>ツナギ</t>
    </rPh>
    <phoneticPr fontId="4"/>
  </si>
  <si>
    <t>白　　石</t>
    <phoneticPr fontId="4"/>
  </si>
  <si>
    <t>湯　　浦</t>
    <rPh sb="0" eb="1">
      <t>ユ</t>
    </rPh>
    <rPh sb="3" eb="4">
      <t>ウラ</t>
    </rPh>
    <phoneticPr fontId="4"/>
  </si>
  <si>
    <t>水俣北部</t>
    <rPh sb="0" eb="2">
      <t>ミナマタ</t>
    </rPh>
    <rPh sb="2" eb="4">
      <t>ホクブ</t>
    </rPh>
    <phoneticPr fontId="4"/>
  </si>
  <si>
    <t>水　　俣</t>
    <phoneticPr fontId="4"/>
  </si>
  <si>
    <t>人吉・球磨</t>
    <phoneticPr fontId="4"/>
  </si>
  <si>
    <t>人吉西部</t>
    <phoneticPr fontId="4"/>
  </si>
  <si>
    <t>多良木　朝毎西</t>
    <rPh sb="5" eb="6">
      <t>マイ</t>
    </rPh>
    <rPh sb="6" eb="7">
      <t>ニシ</t>
    </rPh>
    <phoneticPr fontId="4"/>
  </si>
  <si>
    <t>人吉　読売</t>
  </si>
  <si>
    <t>人　　吉</t>
    <phoneticPr fontId="4"/>
  </si>
  <si>
    <t>湯前・水上　朝日</t>
    <rPh sb="3" eb="5">
      <t>ミズカミ</t>
    </rPh>
    <phoneticPr fontId="4"/>
  </si>
  <si>
    <t>免田・多良木　読売</t>
    <rPh sb="3" eb="6">
      <t>タラギ</t>
    </rPh>
    <phoneticPr fontId="4"/>
  </si>
  <si>
    <t>人吉南</t>
    <phoneticPr fontId="4"/>
  </si>
  <si>
    <t>ニシキ　読売</t>
  </si>
  <si>
    <t>人吉北</t>
    <phoneticPr fontId="4"/>
  </si>
  <si>
    <t>錦</t>
    <rPh sb="0" eb="1">
      <t>ニシキ</t>
    </rPh>
    <phoneticPr fontId="4"/>
  </si>
  <si>
    <t>免　　田</t>
    <phoneticPr fontId="4"/>
  </si>
  <si>
    <t>多良木</t>
    <phoneticPr fontId="4"/>
  </si>
  <si>
    <t>KAN経</t>
    <rPh sb="3" eb="4">
      <t>ケイ</t>
    </rPh>
    <phoneticPr fontId="3"/>
  </si>
  <si>
    <t>湯　　前</t>
    <phoneticPr fontId="4"/>
  </si>
  <si>
    <t>KY経</t>
    <rPh sb="2" eb="3">
      <t>ケイ</t>
    </rPh>
    <phoneticPr fontId="3"/>
  </si>
  <si>
    <t>天草</t>
    <phoneticPr fontId="4"/>
  </si>
  <si>
    <t>大矢野</t>
    <phoneticPr fontId="4"/>
  </si>
  <si>
    <t>志岐　朝日</t>
  </si>
  <si>
    <t>本渡中央　読売</t>
    <phoneticPr fontId="4"/>
  </si>
  <si>
    <t>松　　島</t>
    <phoneticPr fontId="4"/>
  </si>
  <si>
    <t>本渡北　読売</t>
  </si>
  <si>
    <t>姫　　戸</t>
    <phoneticPr fontId="4"/>
  </si>
  <si>
    <t>牛深　読売</t>
  </si>
  <si>
    <t>有　　明</t>
    <rPh sb="0" eb="1">
      <t>ユウ</t>
    </rPh>
    <rPh sb="3" eb="4">
      <t>メイ</t>
    </rPh>
    <phoneticPr fontId="4"/>
  </si>
  <si>
    <t>上天草　読売</t>
  </si>
  <si>
    <t>倉　　岳</t>
    <phoneticPr fontId="4"/>
  </si>
  <si>
    <t>栖　　本</t>
    <phoneticPr fontId="4"/>
  </si>
  <si>
    <t>本渡東</t>
    <phoneticPr fontId="4"/>
  </si>
  <si>
    <t>本　　渡</t>
    <phoneticPr fontId="4"/>
  </si>
  <si>
    <t>五　　和</t>
    <phoneticPr fontId="4"/>
  </si>
  <si>
    <t>天草西</t>
    <phoneticPr fontId="4"/>
  </si>
  <si>
    <t>新　　和</t>
    <phoneticPr fontId="4"/>
  </si>
  <si>
    <t>河　　浦</t>
    <phoneticPr fontId="4"/>
  </si>
  <si>
    <t>牛　　深</t>
    <phoneticPr fontId="4"/>
  </si>
  <si>
    <t>◆県計◆</t>
  </si>
  <si>
    <t>◇合計◇</t>
  </si>
  <si>
    <t>部数</t>
    <rPh sb="0" eb="2">
      <t>ブスウ</t>
    </rPh>
    <phoneticPr fontId="3"/>
  </si>
  <si>
    <r>
      <rPr>
        <sz val="11"/>
        <rFont val="ＭＳ Ｐゴシック"/>
        <family val="3"/>
        <charset val="128"/>
      </rPr>
      <t>◆</t>
    </r>
    <r>
      <rPr>
        <sz val="11"/>
        <color rgb="FFFF0000"/>
        <rFont val="ＭＳ Ｐゴシック"/>
        <family val="3"/>
        <charset val="128"/>
      </rPr>
      <t>　くまにち・プラス・ポスティングは新聞折込ではありません。２０２５年４月より開始する、新聞無購読者世帯を対象とした金曜または土曜に行うチラシポスティングサービスです。</t>
    </r>
    <rPh sb="11" eb="13">
      <t>オリコミ</t>
    </rPh>
    <rPh sb="25" eb="27">
      <t>キンヨウ</t>
    </rPh>
    <rPh sb="27" eb="28">
      <t>ヒ</t>
    </rPh>
    <rPh sb="34" eb="35">
      <t>ネン</t>
    </rPh>
    <rPh sb="36" eb="37">
      <t>ガツ</t>
    </rPh>
    <rPh sb="39" eb="41">
      <t>カイシ</t>
    </rPh>
    <rPh sb="44" eb="46">
      <t>シンブン</t>
    </rPh>
    <rPh sb="45" eb="47">
      <t>セタイ</t>
    </rPh>
    <rPh sb="48" eb="50">
      <t>タイショウ</t>
    </rPh>
    <rPh sb="58" eb="60">
      <t>キンヨウ</t>
    </rPh>
    <rPh sb="63" eb="65">
      <t>ドヨウ</t>
    </rPh>
    <rPh sb="66" eb="67">
      <t>オコナ</t>
    </rPh>
    <phoneticPr fontId="4"/>
  </si>
  <si>
    <r>
      <t>◆　くまにち・プラス・ポスティングご利用の際は、新聞折込と同時にお申込みをお願いいたします。また配布部数に関しましては、販売センター</t>
    </r>
    <r>
      <rPr>
        <sz val="11"/>
        <color rgb="FFFF0000"/>
        <rFont val="ＭＳ Ｐゴシック"/>
        <family val="3"/>
        <charset val="128"/>
      </rPr>
      <t>フル部数</t>
    </r>
    <r>
      <rPr>
        <sz val="11"/>
        <rFont val="ＭＳ Ｐゴシック"/>
        <family val="3"/>
        <charset val="128"/>
      </rPr>
      <t>にてお申込みください。</t>
    </r>
    <rPh sb="18" eb="20">
      <t>リヨウ</t>
    </rPh>
    <rPh sb="21" eb="22">
      <t>サイ</t>
    </rPh>
    <rPh sb="24" eb="26">
      <t>シンブン</t>
    </rPh>
    <rPh sb="26" eb="28">
      <t>オリコミ</t>
    </rPh>
    <rPh sb="29" eb="31">
      <t>ドウジ</t>
    </rPh>
    <rPh sb="33" eb="35">
      <t>モウシコ</t>
    </rPh>
    <rPh sb="38" eb="39">
      <t>ネガ</t>
    </rPh>
    <rPh sb="48" eb="50">
      <t>ハイフ</t>
    </rPh>
    <rPh sb="50" eb="52">
      <t>ブスウ</t>
    </rPh>
    <rPh sb="53" eb="54">
      <t>カン</t>
    </rPh>
    <rPh sb="60" eb="62">
      <t>ハンバイ</t>
    </rPh>
    <rPh sb="68" eb="70">
      <t>ブスウ</t>
    </rPh>
    <rPh sb="73" eb="75">
      <t>モウシコ</t>
    </rPh>
    <phoneticPr fontId="4"/>
  </si>
  <si>
    <t>＋ポス部数</t>
    <phoneticPr fontId="3"/>
  </si>
  <si>
    <t>＋ポス</t>
    <phoneticPr fontId="3"/>
  </si>
  <si>
    <t>合計（朝刊 ・＋ポス）</t>
    <rPh sb="0" eb="2">
      <t>ゴウケイ</t>
    </rPh>
    <rPh sb="3" eb="5">
      <t>チョウカン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</si>
</sst>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rgb="FFFF0000"/>
      <name val="ＭＳ Ｐゴシック"/>
      <family val="3"/>
      <charset val="128"/>
    </font>
    <font>
      <sz val="6"/>
      <name val="游ゴシック"/>
      <family val="3"/>
      <charset val="128"/>
      <scheme val="minor"/>
    </font>
    <font>
      <sz val="11"/>
      <color indexed="8"/>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bottom style="thin">
        <color indexed="64"/>
      </bottom>
      <diagonal style="thin">
        <color indexed="64"/>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double">
        <color indexed="64"/>
      </bottom>
      <diagonal/>
    </border>
    <border>
      <left/>
      <right style="hair">
        <color indexed="64"/>
      </right>
      <top style="double">
        <color indexed="64"/>
      </top>
      <bottom style="medium">
        <color indexed="64"/>
      </bottom>
      <diagonal/>
    </border>
    <border>
      <left/>
      <right/>
      <top/>
      <bottom style="medium">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style="medium">
        <color indexed="64"/>
      </top>
      <bottom/>
      <diagonal/>
    </border>
    <border>
      <left/>
      <right style="hair">
        <color indexed="64"/>
      </right>
      <top style="medium">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cellStyleXfs>
  <cellXfs count="124">
    <xf numFmtId="0" fontId="0" fillId="0" borderId="0" xfId="0">
      <alignment vertical="center"/>
    </xf>
    <xf numFmtId="38" fontId="2" fillId="0" borderId="0" xfId="1" applyFont="1" applyAlignment="1">
      <alignment vertical="center" shrinkToFit="1"/>
    </xf>
    <xf numFmtId="38" fontId="2" fillId="0" borderId="0" xfId="1" applyFont="1" applyFill="1" applyAlignment="1" applyProtection="1">
      <alignment vertical="center" shrinkToFit="1"/>
    </xf>
    <xf numFmtId="38" fontId="2" fillId="0" borderId="2" xfId="1" applyFont="1" applyBorder="1" applyAlignment="1">
      <alignment horizontal="center" vertical="center" shrinkToFit="1"/>
    </xf>
    <xf numFmtId="38" fontId="2" fillId="0" borderId="4" xfId="1" applyFont="1" applyBorder="1" applyAlignment="1">
      <alignment horizontal="center" vertical="center" shrinkToFit="1"/>
    </xf>
    <xf numFmtId="38" fontId="2" fillId="0" borderId="0" xfId="1" applyFont="1" applyFill="1" applyAlignment="1" applyProtection="1">
      <alignment horizontal="left" vertical="center"/>
    </xf>
    <xf numFmtId="38" fontId="2" fillId="0" borderId="0" xfId="1" applyFont="1" applyFill="1" applyBorder="1" applyAlignment="1" applyProtection="1">
      <alignment vertical="center" shrinkToFit="1"/>
    </xf>
    <xf numFmtId="38" fontId="2" fillId="0" borderId="0" xfId="1" applyFont="1" applyFill="1" applyAlignment="1" applyProtection="1">
      <alignment vertical="center"/>
    </xf>
    <xf numFmtId="38" fontId="7" fillId="0" borderId="0" xfId="1" applyFont="1" applyFill="1" applyAlignment="1" applyProtection="1">
      <alignment vertical="center" shrinkToFit="1"/>
    </xf>
    <xf numFmtId="38" fontId="2" fillId="0" borderId="9" xfId="1" applyFont="1" applyFill="1" applyBorder="1" applyAlignment="1" applyProtection="1">
      <alignment vertical="center" shrinkToFit="1"/>
    </xf>
    <xf numFmtId="38" fontId="2" fillId="0" borderId="17" xfId="1" applyFont="1" applyFill="1" applyBorder="1" applyAlignment="1" applyProtection="1">
      <alignment vertical="center" shrinkToFit="1"/>
    </xf>
    <xf numFmtId="38" fontId="2" fillId="0" borderId="18" xfId="1" applyFont="1" applyBorder="1" applyAlignment="1">
      <alignment horizontal="center" vertical="center" shrinkToFit="1"/>
    </xf>
    <xf numFmtId="38" fontId="2" fillId="0" borderId="19" xfId="1" applyFont="1" applyBorder="1" applyAlignment="1">
      <alignment horizontal="center" vertical="center" shrinkToFit="1"/>
    </xf>
    <xf numFmtId="38" fontId="2" fillId="0" borderId="20" xfId="1" applyFont="1" applyBorder="1" applyAlignment="1">
      <alignment horizontal="center" vertical="center" shrinkToFit="1"/>
    </xf>
    <xf numFmtId="38" fontId="2" fillId="0" borderId="21" xfId="1" applyFont="1" applyBorder="1" applyAlignment="1">
      <alignment horizontal="center" vertical="center" shrinkToFit="1"/>
    </xf>
    <xf numFmtId="38" fontId="2" fillId="0" borderId="22" xfId="1" applyFont="1" applyBorder="1" applyAlignment="1">
      <alignment horizontal="center" vertical="center" shrinkToFit="1"/>
    </xf>
    <xf numFmtId="38" fontId="2" fillId="0" borderId="17" xfId="1" applyFont="1" applyBorder="1" applyAlignment="1">
      <alignment vertical="center" shrinkToFit="1"/>
    </xf>
    <xf numFmtId="38" fontId="2" fillId="0" borderId="23" xfId="1" applyFont="1" applyBorder="1" applyAlignment="1">
      <alignment vertical="center" shrinkToFit="1"/>
    </xf>
    <xf numFmtId="38" fontId="2" fillId="0" borderId="24" xfId="1" applyFont="1" applyBorder="1" applyAlignment="1">
      <alignment vertical="center" shrinkToFit="1"/>
    </xf>
    <xf numFmtId="38" fontId="2" fillId="0" borderId="24" xfId="1" applyFont="1" applyFill="1" applyBorder="1" applyAlignment="1" applyProtection="1">
      <alignment vertical="center" shrinkToFit="1"/>
    </xf>
    <xf numFmtId="38" fontId="2" fillId="0" borderId="25" xfId="2" applyFont="1" applyFill="1" applyBorder="1" applyAlignment="1" applyProtection="1">
      <alignment vertical="center" shrinkToFit="1"/>
      <protection locked="0"/>
    </xf>
    <xf numFmtId="38" fontId="2" fillId="0" borderId="26" xfId="1" applyFont="1" applyFill="1" applyBorder="1" applyAlignment="1" applyProtection="1">
      <alignment vertical="center" shrinkToFit="1"/>
    </xf>
    <xf numFmtId="38" fontId="2" fillId="0" borderId="25" xfId="1" applyFont="1" applyFill="1" applyBorder="1" applyAlignment="1" applyProtection="1">
      <alignment vertical="center" shrinkToFit="1"/>
      <protection locked="0"/>
    </xf>
    <xf numFmtId="38" fontId="2" fillId="0" borderId="26" xfId="1" applyFont="1" applyBorder="1" applyAlignment="1">
      <alignment vertical="center" shrinkToFit="1"/>
    </xf>
    <xf numFmtId="38" fontId="7" fillId="0" borderId="26" xfId="1" applyFont="1" applyBorder="1" applyAlignment="1">
      <alignment vertical="center" shrinkToFit="1"/>
    </xf>
    <xf numFmtId="38" fontId="2" fillId="0" borderId="25" xfId="1" applyFont="1" applyFill="1" applyBorder="1" applyAlignment="1" applyProtection="1">
      <alignment vertical="center" shrinkToFit="1"/>
    </xf>
    <xf numFmtId="38" fontId="2" fillId="2" borderId="26" xfId="1" applyFont="1" applyFill="1" applyBorder="1" applyAlignment="1">
      <alignment vertical="center" shrinkToFit="1"/>
    </xf>
    <xf numFmtId="38" fontId="2" fillId="2" borderId="28" xfId="1" applyFont="1" applyFill="1" applyBorder="1" applyAlignment="1">
      <alignment vertical="center" shrinkToFit="1"/>
    </xf>
    <xf numFmtId="38" fontId="2" fillId="0" borderId="21" xfId="1" applyFont="1" applyBorder="1" applyAlignment="1">
      <alignment vertical="center" shrinkToFit="1"/>
    </xf>
    <xf numFmtId="38" fontId="2" fillId="0" borderId="19" xfId="1" applyFont="1" applyFill="1" applyBorder="1" applyAlignment="1" applyProtection="1">
      <alignment vertical="center" shrinkToFit="1"/>
    </xf>
    <xf numFmtId="38" fontId="7" fillId="0" borderId="23" xfId="1" applyFont="1" applyBorder="1" applyAlignment="1">
      <alignment vertical="center" shrinkToFit="1"/>
    </xf>
    <xf numFmtId="38" fontId="2" fillId="0" borderId="22" xfId="1" applyFont="1" applyFill="1" applyBorder="1" applyAlignment="1" applyProtection="1">
      <alignment vertical="center" shrinkToFit="1"/>
      <protection locked="0"/>
    </xf>
    <xf numFmtId="38" fontId="2" fillId="0" borderId="25" xfId="1" applyFont="1" applyBorder="1" applyAlignment="1">
      <alignment vertical="center" shrinkToFit="1"/>
    </xf>
    <xf numFmtId="38" fontId="2" fillId="0" borderId="22" xfId="1" applyFont="1" applyFill="1" applyBorder="1" applyAlignment="1" applyProtection="1">
      <alignment vertical="center" shrinkToFit="1"/>
    </xf>
    <xf numFmtId="38" fontId="8" fillId="0" borderId="25" xfId="1" applyFont="1" applyBorder="1" applyAlignment="1">
      <alignment vertical="center" shrinkToFit="1"/>
    </xf>
    <xf numFmtId="38" fontId="2" fillId="0" borderId="30" xfId="1" applyFont="1" applyBorder="1" applyAlignment="1">
      <alignment vertical="center" shrinkToFit="1"/>
    </xf>
    <xf numFmtId="38" fontId="2" fillId="0" borderId="31" xfId="1" applyFont="1" applyBorder="1" applyAlignment="1">
      <alignment vertical="center" shrinkToFit="1"/>
    </xf>
    <xf numFmtId="38" fontId="2" fillId="0" borderId="32" xfId="1" applyFont="1" applyBorder="1" applyAlignment="1">
      <alignment vertical="center" shrinkToFit="1"/>
    </xf>
    <xf numFmtId="38" fontId="2" fillId="0" borderId="32" xfId="1" applyFont="1" applyFill="1" applyBorder="1" applyAlignment="1" applyProtection="1">
      <alignment vertical="center" shrinkToFit="1"/>
    </xf>
    <xf numFmtId="38" fontId="2" fillId="0" borderId="33" xfId="1" applyFont="1" applyFill="1" applyBorder="1" applyAlignment="1" applyProtection="1">
      <alignment vertical="center" shrinkToFit="1"/>
    </xf>
    <xf numFmtId="38" fontId="2" fillId="0" borderId="34" xfId="1" applyFont="1" applyFill="1" applyBorder="1" applyAlignment="1" applyProtection="1">
      <alignment vertical="center" shrinkToFit="1"/>
    </xf>
    <xf numFmtId="38" fontId="2" fillId="0" borderId="33" xfId="1" applyFont="1" applyFill="1" applyBorder="1" applyAlignment="1" applyProtection="1">
      <alignment vertical="center" shrinkToFit="1"/>
      <protection locked="0"/>
    </xf>
    <xf numFmtId="38" fontId="2" fillId="0" borderId="34" xfId="1" applyFont="1" applyBorder="1" applyAlignment="1">
      <alignment vertical="center" shrinkToFit="1"/>
    </xf>
    <xf numFmtId="38" fontId="2" fillId="0" borderId="33" xfId="1" applyFont="1" applyBorder="1" applyAlignment="1">
      <alignment vertical="center" shrinkToFit="1"/>
    </xf>
    <xf numFmtId="38" fontId="8" fillId="0" borderId="33" xfId="1" applyFont="1" applyBorder="1" applyAlignment="1">
      <alignment vertical="center" shrinkToFit="1"/>
    </xf>
    <xf numFmtId="38" fontId="2" fillId="0" borderId="0" xfId="1" applyFont="1" applyBorder="1" applyAlignment="1">
      <alignment vertical="center" shrinkToFit="1"/>
    </xf>
    <xf numFmtId="38" fontId="2" fillId="0" borderId="35" xfId="1" applyFont="1" applyBorder="1" applyAlignment="1">
      <alignment horizontal="center" vertical="center" shrinkToFit="1"/>
    </xf>
    <xf numFmtId="38" fontId="2" fillId="0" borderId="36" xfId="1" applyFont="1" applyBorder="1" applyAlignment="1">
      <alignment horizontal="center" vertical="center" shrinkToFit="1"/>
    </xf>
    <xf numFmtId="38" fontId="2" fillId="0" borderId="37" xfId="1" applyFont="1" applyBorder="1" applyAlignment="1">
      <alignment horizontal="center" vertical="center" shrinkToFit="1"/>
    </xf>
    <xf numFmtId="38" fontId="2" fillId="0" borderId="38" xfId="1" applyFont="1" applyFill="1" applyBorder="1" applyAlignment="1" applyProtection="1">
      <alignment vertical="center" shrinkToFit="1"/>
    </xf>
    <xf numFmtId="38" fontId="2" fillId="0" borderId="39" xfId="1" applyFont="1" applyFill="1" applyBorder="1" applyAlignment="1" applyProtection="1">
      <alignment vertical="center" shrinkToFit="1"/>
    </xf>
    <xf numFmtId="38" fontId="2" fillId="0" borderId="37" xfId="1" applyFont="1" applyFill="1" applyBorder="1" applyAlignment="1" applyProtection="1">
      <alignment vertical="center" shrinkToFit="1"/>
    </xf>
    <xf numFmtId="38" fontId="2" fillId="0" borderId="40" xfId="1" applyFont="1" applyFill="1" applyBorder="1" applyAlignment="1" applyProtection="1">
      <alignment vertical="center" shrinkToFit="1"/>
    </xf>
    <xf numFmtId="38" fontId="2" fillId="0" borderId="37" xfId="1" applyFont="1" applyBorder="1" applyAlignment="1">
      <alignment vertical="center" shrinkToFit="1"/>
    </xf>
    <xf numFmtId="38" fontId="2" fillId="0" borderId="41" xfId="1" applyFont="1" applyFill="1" applyBorder="1" applyAlignment="1" applyProtection="1">
      <alignment vertical="center" shrinkToFit="1"/>
    </xf>
    <xf numFmtId="38" fontId="2" fillId="0" borderId="42" xfId="1" applyFont="1" applyBorder="1" applyAlignment="1">
      <alignment vertical="center" shrinkToFit="1"/>
    </xf>
    <xf numFmtId="38" fontId="2" fillId="0" borderId="26" xfId="1" applyFont="1" applyFill="1" applyBorder="1" applyAlignment="1" applyProtection="1">
      <alignment vertical="center" shrinkToFit="1"/>
      <protection locked="0"/>
    </xf>
    <xf numFmtId="38" fontId="2" fillId="0" borderId="28" xfId="1" applyFont="1" applyBorder="1" applyAlignment="1">
      <alignment vertical="center" shrinkToFit="1"/>
    </xf>
    <xf numFmtId="38" fontId="2" fillId="0" borderId="27" xfId="1" applyFont="1" applyFill="1" applyBorder="1" applyAlignment="1" applyProtection="1">
      <alignment vertical="center" shrinkToFit="1"/>
    </xf>
    <xf numFmtId="38" fontId="2" fillId="0" borderId="24" xfId="1" applyFont="1" applyFill="1" applyBorder="1" applyAlignment="1" applyProtection="1">
      <alignment horizontal="center" vertical="center" shrinkToFit="1"/>
    </xf>
    <xf numFmtId="38" fontId="2" fillId="0" borderId="43" xfId="1" applyFont="1" applyBorder="1" applyAlignment="1">
      <alignment vertical="center" shrinkToFit="1"/>
    </xf>
    <xf numFmtId="38" fontId="2" fillId="0" borderId="44" xfId="1" applyFont="1" applyFill="1" applyBorder="1" applyAlignment="1" applyProtection="1">
      <alignment vertical="center" shrinkToFit="1"/>
    </xf>
    <xf numFmtId="38" fontId="7" fillId="0" borderId="31" xfId="1" applyFont="1" applyBorder="1" applyAlignment="1">
      <alignment vertical="center" shrinkToFit="1"/>
    </xf>
    <xf numFmtId="38" fontId="7" fillId="0" borderId="32" xfId="1" applyFont="1" applyBorder="1" applyAlignment="1">
      <alignment vertical="center" shrinkToFit="1"/>
    </xf>
    <xf numFmtId="38" fontId="2" fillId="0" borderId="45" xfId="1" applyFont="1" applyFill="1" applyBorder="1" applyAlignment="1" applyProtection="1">
      <alignment vertical="center" shrinkToFit="1"/>
    </xf>
    <xf numFmtId="38" fontId="8" fillId="0" borderId="40" xfId="1" applyFont="1" applyFill="1" applyBorder="1" applyAlignment="1" applyProtection="1">
      <alignment vertical="center" shrinkToFit="1"/>
    </xf>
    <xf numFmtId="38" fontId="2" fillId="3" borderId="23" xfId="1" applyFont="1" applyFill="1" applyBorder="1" applyAlignment="1">
      <alignment vertical="center" shrinkToFit="1"/>
    </xf>
    <xf numFmtId="38" fontId="2" fillId="3" borderId="24" xfId="1" applyFont="1" applyFill="1" applyBorder="1" applyAlignment="1">
      <alignment vertical="center" shrinkToFit="1"/>
    </xf>
    <xf numFmtId="38" fontId="2" fillId="0" borderId="42" xfId="1" applyFont="1" applyBorder="1" applyAlignment="1">
      <alignment horizontal="center" vertical="center" shrinkToFit="1"/>
    </xf>
    <xf numFmtId="38" fontId="2" fillId="0" borderId="46" xfId="1" applyFont="1" applyBorder="1" applyAlignment="1">
      <alignment horizontal="center" vertical="center" shrinkToFit="1"/>
    </xf>
    <xf numFmtId="38" fontId="2" fillId="0" borderId="47" xfId="1" applyFont="1" applyBorder="1" applyAlignment="1">
      <alignment horizontal="center" vertical="center" shrinkToFit="1"/>
    </xf>
    <xf numFmtId="38" fontId="2" fillId="0" borderId="48" xfId="1" applyFont="1" applyFill="1" applyBorder="1" applyAlignment="1" applyProtection="1">
      <alignment vertical="center" shrinkToFit="1"/>
    </xf>
    <xf numFmtId="38" fontId="2" fillId="0" borderId="49" xfId="1" applyFont="1" applyFill="1" applyBorder="1" applyAlignment="1" applyProtection="1">
      <alignment vertical="center" shrinkToFit="1"/>
    </xf>
    <xf numFmtId="38" fontId="2" fillId="0" borderId="50" xfId="1" applyFont="1" applyFill="1" applyBorder="1" applyAlignment="1" applyProtection="1">
      <alignment vertical="center" shrinkToFit="1"/>
    </xf>
    <xf numFmtId="38" fontId="8" fillId="0" borderId="51" xfId="1" applyFont="1" applyBorder="1" applyAlignment="1">
      <alignment vertical="center" shrinkToFit="1"/>
    </xf>
    <xf numFmtId="38" fontId="2" fillId="0" borderId="46" xfId="1" applyFont="1" applyBorder="1" applyAlignment="1">
      <alignment vertical="center" shrinkToFit="1"/>
    </xf>
    <xf numFmtId="38" fontId="2" fillId="0" borderId="47" xfId="1" applyFont="1" applyBorder="1" applyAlignment="1">
      <alignment vertical="center" shrinkToFit="1"/>
    </xf>
    <xf numFmtId="38" fontId="2" fillId="0" borderId="52" xfId="1" applyFont="1" applyBorder="1" applyAlignment="1">
      <alignment horizontal="center" vertical="center" shrinkToFit="1"/>
    </xf>
    <xf numFmtId="38" fontId="2" fillId="0" borderId="53" xfId="1" applyFont="1" applyBorder="1" applyAlignment="1">
      <alignment horizontal="center" vertical="center" shrinkToFit="1"/>
    </xf>
    <xf numFmtId="38" fontId="2" fillId="0" borderId="54" xfId="1" applyFont="1" applyFill="1" applyBorder="1" applyAlignment="1" applyProtection="1">
      <alignment vertical="center" shrinkToFit="1"/>
    </xf>
    <xf numFmtId="38" fontId="8" fillId="0" borderId="55" xfId="1" applyFont="1" applyFill="1" applyBorder="1" applyAlignment="1" applyProtection="1">
      <alignment vertical="center" shrinkToFit="1"/>
    </xf>
    <xf numFmtId="38" fontId="2" fillId="0" borderId="53" xfId="1" applyFont="1" applyFill="1" applyBorder="1" applyAlignment="1" applyProtection="1">
      <alignment vertical="center" shrinkToFit="1"/>
    </xf>
    <xf numFmtId="38" fontId="5" fillId="0" borderId="0" xfId="1" applyFont="1" applyFill="1" applyAlignment="1" applyProtection="1">
      <alignment vertical="center"/>
    </xf>
    <xf numFmtId="49" fontId="2" fillId="0" borderId="1" xfId="1" applyNumberFormat="1" applyFont="1" applyFill="1" applyBorder="1" applyAlignment="1">
      <alignment horizontal="center" vertical="center" shrinkToFit="1"/>
    </xf>
    <xf numFmtId="38" fontId="2" fillId="0" borderId="1" xfId="1" applyFont="1" applyBorder="1" applyAlignment="1">
      <alignment horizontal="center" vertical="center" shrinkToFit="1"/>
    </xf>
    <xf numFmtId="38" fontId="2" fillId="0" borderId="5" xfId="1" applyFont="1" applyBorder="1" applyAlignment="1">
      <alignment horizontal="center" vertical="center" shrinkToFit="1"/>
    </xf>
    <xf numFmtId="38" fontId="2" fillId="0" borderId="6" xfId="1" applyFont="1" applyBorder="1" applyAlignment="1">
      <alignment horizontal="center" vertical="center" shrinkToFit="1"/>
    </xf>
    <xf numFmtId="38" fontId="2" fillId="0" borderId="7" xfId="1" applyFont="1" applyBorder="1" applyAlignment="1">
      <alignment horizontal="center" vertical="center" shrinkToFit="1"/>
    </xf>
    <xf numFmtId="38" fontId="2" fillId="0" borderId="8" xfId="1" applyFont="1" applyBorder="1" applyAlignment="1">
      <alignment horizontal="center" vertical="center" shrinkToFit="1"/>
    </xf>
    <xf numFmtId="38" fontId="2" fillId="0" borderId="9" xfId="1" applyFont="1" applyBorder="1" applyAlignment="1">
      <alignment horizontal="center" vertical="center" shrinkToFit="1"/>
    </xf>
    <xf numFmtId="38" fontId="2" fillId="0" borderId="10" xfId="1" applyFont="1" applyBorder="1" applyAlignment="1">
      <alignment horizontal="center" vertical="center" shrinkToFit="1"/>
    </xf>
    <xf numFmtId="38" fontId="2" fillId="0" borderId="7" xfId="1" applyFont="1" applyFill="1" applyBorder="1" applyAlignment="1" applyProtection="1">
      <alignment horizontal="center" vertical="center" shrinkToFit="1"/>
    </xf>
    <xf numFmtId="38" fontId="2" fillId="0" borderId="10" xfId="1" applyFont="1" applyFill="1" applyBorder="1" applyAlignment="1" applyProtection="1">
      <alignment horizontal="center" vertical="center" shrinkToFit="1"/>
    </xf>
    <xf numFmtId="38" fontId="2" fillId="0" borderId="5" xfId="1" applyFont="1" applyFill="1" applyBorder="1" applyAlignment="1" applyProtection="1">
      <alignment horizontal="center" vertical="center" shrinkToFit="1"/>
    </xf>
    <xf numFmtId="38" fontId="2" fillId="0" borderId="8" xfId="1" applyFont="1" applyFill="1" applyBorder="1" applyAlignment="1" applyProtection="1">
      <alignment horizontal="center" vertical="center" shrinkToFit="1"/>
    </xf>
    <xf numFmtId="38" fontId="2" fillId="0" borderId="1" xfId="1" applyFont="1" applyBorder="1" applyAlignment="1">
      <alignment horizontal="right" vertical="center" shrinkToFit="1"/>
    </xf>
    <xf numFmtId="38" fontId="2" fillId="0" borderId="5" xfId="1" applyFont="1" applyFill="1" applyBorder="1" applyAlignment="1" applyProtection="1">
      <alignment horizontal="right" vertical="center" shrinkToFit="1"/>
    </xf>
    <xf numFmtId="38" fontId="2" fillId="0" borderId="6" xfId="1" applyFont="1" applyFill="1" applyBorder="1" applyAlignment="1" applyProtection="1">
      <alignment horizontal="right" vertical="center" shrinkToFit="1"/>
    </xf>
    <xf numFmtId="38" fontId="2" fillId="0" borderId="7" xfId="1" applyFont="1" applyFill="1" applyBorder="1" applyAlignment="1" applyProtection="1">
      <alignment horizontal="right" vertical="center" shrinkToFit="1"/>
    </xf>
    <xf numFmtId="38" fontId="2" fillId="0" borderId="8" xfId="1" applyFont="1" applyFill="1" applyBorder="1" applyAlignment="1" applyProtection="1">
      <alignment horizontal="right" vertical="center" shrinkToFit="1"/>
    </xf>
    <xf numFmtId="38" fontId="2" fillId="0" borderId="9" xfId="1" applyFont="1" applyFill="1" applyBorder="1" applyAlignment="1" applyProtection="1">
      <alignment horizontal="right" vertical="center" shrinkToFit="1"/>
    </xf>
    <xf numFmtId="38" fontId="2" fillId="0" borderId="10" xfId="1" applyFont="1" applyFill="1" applyBorder="1" applyAlignment="1" applyProtection="1">
      <alignment horizontal="right" vertical="center" shrinkToFit="1"/>
    </xf>
    <xf numFmtId="38" fontId="2" fillId="0" borderId="2" xfId="1" applyFont="1" applyBorder="1" applyAlignment="1">
      <alignment horizontal="center" vertical="center" shrinkToFit="1"/>
    </xf>
    <xf numFmtId="38" fontId="2" fillId="0" borderId="3" xfId="1" applyFont="1" applyBorder="1" applyAlignment="1">
      <alignment horizontal="center" vertical="center" shrinkToFit="1"/>
    </xf>
    <xf numFmtId="38" fontId="2" fillId="0" borderId="4" xfId="1" applyFont="1" applyBorder="1" applyAlignment="1">
      <alignment horizontal="center" vertical="center" shrinkToFit="1"/>
    </xf>
    <xf numFmtId="38" fontId="2" fillId="0" borderId="2" xfId="1" applyFont="1" applyFill="1" applyBorder="1" applyAlignment="1" applyProtection="1">
      <alignment horizontal="center" vertical="center" shrinkToFit="1"/>
    </xf>
    <xf numFmtId="38" fontId="2" fillId="0" borderId="3" xfId="1" applyFont="1" applyFill="1" applyBorder="1" applyAlignment="1" applyProtection="1">
      <alignment horizontal="center" vertical="center" shrinkToFit="1"/>
    </xf>
    <xf numFmtId="38" fontId="2" fillId="0" borderId="4" xfId="1" applyFont="1" applyFill="1" applyBorder="1" applyAlignment="1" applyProtection="1">
      <alignment horizontal="center" vertical="center" shrinkToFit="1"/>
    </xf>
    <xf numFmtId="38" fontId="2" fillId="0" borderId="13" xfId="1" applyFont="1" applyBorder="1" applyAlignment="1">
      <alignment horizontal="center" vertical="center" shrinkToFit="1"/>
    </xf>
    <xf numFmtId="38" fontId="2" fillId="0" borderId="12" xfId="1" applyFont="1" applyBorder="1" applyAlignment="1">
      <alignment horizontal="center" vertical="center" shrinkToFit="1"/>
    </xf>
    <xf numFmtId="38" fontId="2" fillId="0" borderId="16" xfId="1" applyFont="1" applyBorder="1" applyAlignment="1">
      <alignment horizontal="center" vertical="center" shrinkToFit="1"/>
    </xf>
    <xf numFmtId="38" fontId="2" fillId="0" borderId="15" xfId="1" applyFont="1" applyBorder="1" applyAlignment="1">
      <alignment horizontal="center" vertical="center" shrinkToFit="1"/>
    </xf>
    <xf numFmtId="38" fontId="2" fillId="2" borderId="27" xfId="1" applyFont="1" applyFill="1" applyBorder="1" applyAlignment="1" applyProtection="1">
      <alignment horizontal="center" vertical="center" shrinkToFit="1"/>
    </xf>
    <xf numFmtId="38" fontId="2" fillId="2" borderId="29" xfId="1" applyFont="1" applyFill="1" applyBorder="1" applyAlignment="1" applyProtection="1">
      <alignment horizontal="center" vertical="center" shrinkToFit="1"/>
    </xf>
    <xf numFmtId="38" fontId="2" fillId="3" borderId="24" xfId="1" applyFont="1" applyFill="1" applyBorder="1" applyAlignment="1" applyProtection="1">
      <alignment horizontal="center" vertical="center" shrinkToFit="1"/>
    </xf>
    <xf numFmtId="38" fontId="2" fillId="3" borderId="25" xfId="1" applyFont="1" applyFill="1" applyBorder="1" applyAlignment="1" applyProtection="1">
      <alignment horizontal="center" vertical="center" shrinkToFit="1"/>
    </xf>
    <xf numFmtId="38" fontId="5" fillId="0" borderId="9" xfId="1" applyFont="1" applyFill="1" applyBorder="1" applyAlignment="1" applyProtection="1">
      <alignment horizontal="center" vertical="center" shrinkToFit="1"/>
    </xf>
    <xf numFmtId="38" fontId="2" fillId="0" borderId="0" xfId="1" applyFont="1" applyFill="1" applyAlignment="1" applyProtection="1">
      <alignment horizontal="left" vertical="center"/>
    </xf>
    <xf numFmtId="38" fontId="2" fillId="0" borderId="11" xfId="1" applyFont="1" applyFill="1" applyBorder="1" applyAlignment="1" applyProtection="1">
      <alignment vertical="center" wrapText="1" shrinkToFit="1"/>
    </xf>
    <xf numFmtId="38" fontId="2" fillId="0" borderId="14" xfId="1" applyFont="1" applyFill="1" applyBorder="1" applyAlignment="1" applyProtection="1">
      <alignment vertical="center" shrinkToFit="1"/>
    </xf>
    <xf numFmtId="49" fontId="2" fillId="0" borderId="5" xfId="1" applyNumberFormat="1" applyFont="1" applyBorder="1" applyAlignment="1">
      <alignment horizontal="center" vertical="center" wrapText="1" shrinkToFit="1"/>
    </xf>
    <xf numFmtId="49" fontId="2" fillId="0" borderId="6" xfId="1" applyNumberFormat="1" applyFont="1" applyBorder="1" applyAlignment="1">
      <alignment horizontal="center" vertical="center" shrinkToFit="1"/>
    </xf>
    <xf numFmtId="49" fontId="2" fillId="0" borderId="8" xfId="1" applyNumberFormat="1" applyFont="1" applyBorder="1" applyAlignment="1">
      <alignment horizontal="center" vertical="center" shrinkToFit="1"/>
    </xf>
    <xf numFmtId="49" fontId="2" fillId="0" borderId="9" xfId="1" applyNumberFormat="1" applyFont="1" applyBorder="1" applyAlignment="1">
      <alignment horizontal="center" vertical="center" shrinkToFit="1"/>
    </xf>
  </cellXfs>
  <cellStyles count="3">
    <cellStyle name="桁区切り" xfId="1" builtinId="6"/>
    <cellStyle name="桁区切り 2" xfId="2" xr:uid="{F9BE9692-2DAE-47D8-B5CE-B0B745B17D54}"/>
    <cellStyle name="標準" xfId="0" builtinId="0"/>
  </cellStyles>
  <dxfs count="28">
    <dxf>
      <font>
        <color rgb="FF9C0006"/>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9C0006"/>
      </font>
      <fill>
        <patternFill>
          <bgColor rgb="FFFFC7CE"/>
        </patternFill>
      </fill>
    </dxf>
    <dxf>
      <font>
        <color rgb="FF9C0006"/>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B43DB-8F50-4493-8A68-B21FDFBC4EC4}">
  <sheetPr>
    <tabColor theme="7" tint="0.59999389629810485"/>
  </sheetPr>
  <dimension ref="A1:T173"/>
  <sheetViews>
    <sheetView tabSelected="1" zoomScaleNormal="100" zoomScaleSheetLayoutView="70" workbookViewId="0">
      <pane ySplit="10" topLeftCell="A11" activePane="bottomLeft" state="frozen"/>
      <selection pane="bottomLeft" activeCell="K3" sqref="K3:L4"/>
    </sheetView>
  </sheetViews>
  <sheetFormatPr defaultColWidth="9" defaultRowHeight="13.5" x14ac:dyDescent="0.4"/>
  <cols>
    <col min="1" max="1" width="17.125" style="1" customWidth="1"/>
    <col min="2" max="2" width="13.125" style="1" customWidth="1"/>
    <col min="3" max="3" width="8.25" style="1" bestFit="1" customWidth="1"/>
    <col min="4" max="5" width="9" style="2" bestFit="1" customWidth="1"/>
    <col min="6" max="6" width="9.75" style="2" bestFit="1" customWidth="1"/>
    <col min="7" max="7" width="9" style="1" bestFit="1" customWidth="1"/>
    <col min="8" max="8" width="16.875" style="1" bestFit="1" customWidth="1"/>
    <col min="9" max="9" width="7.125" style="1" bestFit="1" customWidth="1"/>
    <col min="10" max="10" width="10.625" style="2" customWidth="1"/>
    <col min="11" max="12" width="13.125" style="1" customWidth="1"/>
    <col min="13" max="13" width="7.125" style="1" bestFit="1" customWidth="1"/>
    <col min="14" max="14" width="10.625" style="2" customWidth="1"/>
    <col min="15" max="16" width="13.125" style="1" customWidth="1"/>
    <col min="17" max="17" width="7.125" style="1" bestFit="1" customWidth="1"/>
    <col min="18" max="18" width="10.625" style="2" customWidth="1"/>
    <col min="19" max="19" width="13.125" style="1" customWidth="1"/>
    <col min="20" max="16384" width="9" style="1"/>
  </cols>
  <sheetData>
    <row r="1" spans="1:19" ht="8.25" customHeight="1" x14ac:dyDescent="0.4"/>
    <row r="2" spans="1:19" ht="18.75" customHeight="1" x14ac:dyDescent="0.4">
      <c r="B2" s="84" t="s">
        <v>0</v>
      </c>
      <c r="C2" s="84"/>
      <c r="D2" s="84"/>
      <c r="E2" s="102" t="s">
        <v>1</v>
      </c>
      <c r="F2" s="103"/>
      <c r="G2" s="104"/>
      <c r="H2" s="4" t="s">
        <v>2</v>
      </c>
      <c r="I2" s="102" t="s">
        <v>3</v>
      </c>
      <c r="J2" s="104"/>
      <c r="K2" s="84" t="s">
        <v>260</v>
      </c>
      <c r="L2" s="84"/>
      <c r="M2" s="105" t="s">
        <v>4</v>
      </c>
      <c r="N2" s="106"/>
      <c r="O2" s="107"/>
      <c r="P2" s="83" t="s">
        <v>258</v>
      </c>
      <c r="Q2" s="83"/>
      <c r="R2" s="83"/>
    </row>
    <row r="3" spans="1:19" ht="18.75" customHeight="1" x14ac:dyDescent="0.4">
      <c r="B3" s="84"/>
      <c r="C3" s="84"/>
      <c r="D3" s="84"/>
      <c r="E3" s="85"/>
      <c r="F3" s="86"/>
      <c r="G3" s="87"/>
      <c r="H3" s="91"/>
      <c r="I3" s="93"/>
      <c r="J3" s="91"/>
      <c r="K3" s="95" t="str">
        <f>SUM(E173+O173+S173+K173+G173)&amp;"枚"</f>
        <v>0枚</v>
      </c>
      <c r="L3" s="95"/>
      <c r="M3" s="96" t="str">
        <f>SUM(E173+K173+O173+S173)&amp;"枚"</f>
        <v>0枚</v>
      </c>
      <c r="N3" s="97"/>
      <c r="O3" s="98"/>
      <c r="P3" s="95" t="str">
        <f>G173&amp;"枚"</f>
        <v>0枚</v>
      </c>
      <c r="Q3" s="95"/>
      <c r="R3" s="95"/>
    </row>
    <row r="4" spans="1:19" ht="14.25" customHeight="1" x14ac:dyDescent="0.4">
      <c r="B4" s="84"/>
      <c r="C4" s="84"/>
      <c r="D4" s="84"/>
      <c r="E4" s="88"/>
      <c r="F4" s="89"/>
      <c r="G4" s="90"/>
      <c r="H4" s="92"/>
      <c r="I4" s="94"/>
      <c r="J4" s="92"/>
      <c r="K4" s="95"/>
      <c r="L4" s="95"/>
      <c r="M4" s="99"/>
      <c r="N4" s="100"/>
      <c r="O4" s="101"/>
      <c r="P4" s="95"/>
      <c r="Q4" s="95"/>
      <c r="R4" s="95"/>
    </row>
    <row r="5" spans="1:19" ht="12" customHeight="1" x14ac:dyDescent="0.4"/>
    <row r="6" spans="1:19" s="2" customFormat="1" x14ac:dyDescent="0.4">
      <c r="A6" s="7" t="s">
        <v>5</v>
      </c>
      <c r="B6" s="7"/>
      <c r="C6" s="7"/>
      <c r="D6" s="7"/>
      <c r="E6" s="7"/>
      <c r="F6" s="7"/>
      <c r="G6" s="7"/>
      <c r="H6" s="7"/>
      <c r="I6" s="7"/>
      <c r="J6" s="7"/>
      <c r="K6" s="7"/>
      <c r="L6" s="7"/>
      <c r="M6" s="7"/>
      <c r="N6" s="7"/>
    </row>
    <row r="7" spans="1:19" s="2" customFormat="1" x14ac:dyDescent="0.4">
      <c r="A7" s="82" t="s">
        <v>256</v>
      </c>
      <c r="B7" s="82"/>
      <c r="C7" s="82"/>
      <c r="D7" s="82"/>
      <c r="E7" s="82"/>
      <c r="F7" s="82"/>
      <c r="G7" s="82"/>
      <c r="H7" s="82"/>
      <c r="I7" s="82"/>
      <c r="J7" s="82"/>
      <c r="K7" s="82"/>
      <c r="L7" s="82"/>
      <c r="M7" s="5"/>
    </row>
    <row r="8" spans="1:19" s="2" customFormat="1" x14ac:dyDescent="0.4">
      <c r="A8" s="117" t="s">
        <v>257</v>
      </c>
      <c r="B8" s="117"/>
      <c r="C8" s="117"/>
      <c r="D8" s="117"/>
      <c r="E8" s="117"/>
      <c r="F8" s="117"/>
      <c r="G8" s="117"/>
      <c r="H8" s="117"/>
      <c r="I8" s="117"/>
      <c r="J8" s="117"/>
      <c r="K8" s="117"/>
      <c r="L8" s="117"/>
      <c r="M8" s="5"/>
    </row>
    <row r="9" spans="1:19" s="2" customFormat="1" x14ac:dyDescent="0.4">
      <c r="A9" s="7"/>
      <c r="O9" s="6"/>
      <c r="P9" s="6"/>
      <c r="Q9" s="6"/>
      <c r="R9" s="6"/>
      <c r="S9" s="6"/>
    </row>
    <row r="10" spans="1:19" s="2" customFormat="1" x14ac:dyDescent="0.4">
      <c r="A10" s="8" t="s">
        <v>6</v>
      </c>
      <c r="F10" s="116"/>
      <c r="G10" s="116"/>
      <c r="O10" s="9"/>
      <c r="P10" s="9"/>
      <c r="Q10" s="6"/>
      <c r="R10" s="6"/>
      <c r="S10" s="9"/>
    </row>
    <row r="11" spans="1:19" ht="18.75" customHeight="1" x14ac:dyDescent="0.4">
      <c r="A11" s="118" t="s">
        <v>7</v>
      </c>
      <c r="B11" s="85" t="s">
        <v>8</v>
      </c>
      <c r="C11" s="86"/>
      <c r="D11" s="86"/>
      <c r="E11" s="86"/>
      <c r="F11" s="120" t="s">
        <v>259</v>
      </c>
      <c r="G11" s="121"/>
      <c r="H11" s="109" t="s">
        <v>9</v>
      </c>
      <c r="I11" s="109"/>
      <c r="J11" s="109"/>
      <c r="K11" s="109"/>
      <c r="L11" s="108" t="s">
        <v>10</v>
      </c>
      <c r="M11" s="109"/>
      <c r="N11" s="109"/>
      <c r="O11" s="109"/>
      <c r="P11" s="108" t="s">
        <v>11</v>
      </c>
      <c r="Q11" s="109"/>
      <c r="R11" s="109"/>
      <c r="S11" s="109"/>
    </row>
    <row r="12" spans="1:19" ht="20.25" customHeight="1" x14ac:dyDescent="0.4">
      <c r="A12" s="119"/>
      <c r="B12" s="88"/>
      <c r="C12" s="89"/>
      <c r="D12" s="89"/>
      <c r="E12" s="89"/>
      <c r="F12" s="122"/>
      <c r="G12" s="123"/>
      <c r="H12" s="111"/>
      <c r="I12" s="111"/>
      <c r="J12" s="111"/>
      <c r="K12" s="111"/>
      <c r="L12" s="110"/>
      <c r="M12" s="111"/>
      <c r="N12" s="111"/>
      <c r="O12" s="111"/>
      <c r="P12" s="110"/>
      <c r="Q12" s="111"/>
      <c r="R12" s="111"/>
      <c r="S12" s="111"/>
    </row>
    <row r="13" spans="1:19" x14ac:dyDescent="0.4">
      <c r="A13" s="10"/>
      <c r="B13" s="11"/>
      <c r="C13" s="12" t="s">
        <v>12</v>
      </c>
      <c r="D13" s="12" t="s">
        <v>15</v>
      </c>
      <c r="E13" s="13" t="s">
        <v>13</v>
      </c>
      <c r="F13" s="14" t="s">
        <v>255</v>
      </c>
      <c r="G13" s="13" t="s">
        <v>14</v>
      </c>
      <c r="H13" s="14"/>
      <c r="I13" s="12" t="s">
        <v>12</v>
      </c>
      <c r="J13" s="12" t="s">
        <v>15</v>
      </c>
      <c r="K13" s="15" t="s">
        <v>13</v>
      </c>
      <c r="L13" s="14"/>
      <c r="M13" s="12" t="s">
        <v>12</v>
      </c>
      <c r="N13" s="12" t="s">
        <v>15</v>
      </c>
      <c r="O13" s="13" t="s">
        <v>13</v>
      </c>
      <c r="P13" s="14"/>
      <c r="Q13" s="12" t="s">
        <v>12</v>
      </c>
      <c r="R13" s="12" t="s">
        <v>15</v>
      </c>
      <c r="S13" s="13" t="s">
        <v>13</v>
      </c>
    </row>
    <row r="14" spans="1:19" x14ac:dyDescent="0.4">
      <c r="A14" s="16" t="s">
        <v>16</v>
      </c>
      <c r="B14" s="17" t="s">
        <v>17</v>
      </c>
      <c r="C14" s="18" t="s">
        <v>18</v>
      </c>
      <c r="D14" s="19">
        <v>2140</v>
      </c>
      <c r="E14" s="20"/>
      <c r="F14" s="21">
        <v>580</v>
      </c>
      <c r="G14" s="20"/>
      <c r="H14" s="23" t="s">
        <v>19</v>
      </c>
      <c r="I14" s="23" t="s">
        <v>20</v>
      </c>
      <c r="J14" s="19">
        <v>650</v>
      </c>
      <c r="K14" s="22"/>
      <c r="L14" s="24"/>
      <c r="M14" s="24"/>
      <c r="N14" s="19"/>
      <c r="O14" s="25"/>
      <c r="P14" s="23" t="s">
        <v>21</v>
      </c>
      <c r="Q14" s="23" t="s">
        <v>22</v>
      </c>
      <c r="R14" s="19">
        <v>550</v>
      </c>
      <c r="S14" s="22"/>
    </row>
    <row r="15" spans="1:19" x14ac:dyDescent="0.4">
      <c r="A15" s="16"/>
      <c r="B15" s="17" t="s">
        <v>23</v>
      </c>
      <c r="C15" s="18" t="s">
        <v>18</v>
      </c>
      <c r="D15" s="19">
        <v>2220</v>
      </c>
      <c r="E15" s="20"/>
      <c r="F15" s="21">
        <v>1000</v>
      </c>
      <c r="G15" s="20"/>
      <c r="H15" s="26" t="s">
        <v>24</v>
      </c>
      <c r="I15" s="27"/>
      <c r="J15" s="112" t="s">
        <v>25</v>
      </c>
      <c r="K15" s="113"/>
      <c r="L15" s="24"/>
      <c r="M15" s="24"/>
      <c r="N15" s="19"/>
      <c r="O15" s="25"/>
      <c r="P15" s="23" t="s">
        <v>26</v>
      </c>
      <c r="Q15" s="23" t="s">
        <v>22</v>
      </c>
      <c r="R15" s="19">
        <v>390</v>
      </c>
      <c r="S15" s="22"/>
    </row>
    <row r="16" spans="1:19" x14ac:dyDescent="0.4">
      <c r="A16" s="16"/>
      <c r="B16" s="17" t="s">
        <v>27</v>
      </c>
      <c r="C16" s="18" t="s">
        <v>28</v>
      </c>
      <c r="D16" s="19">
        <v>4510</v>
      </c>
      <c r="E16" s="20"/>
      <c r="F16" s="21">
        <v>1200</v>
      </c>
      <c r="G16" s="20"/>
      <c r="H16" s="28" t="s">
        <v>29</v>
      </c>
      <c r="I16" s="23" t="s">
        <v>30</v>
      </c>
      <c r="J16" s="29">
        <v>340</v>
      </c>
      <c r="K16" s="22"/>
      <c r="L16" s="24"/>
      <c r="M16" s="24"/>
      <c r="N16" s="19"/>
      <c r="O16" s="25"/>
      <c r="P16" s="23" t="s">
        <v>31</v>
      </c>
      <c r="Q16" s="23" t="s">
        <v>22</v>
      </c>
      <c r="R16" s="19">
        <v>420</v>
      </c>
      <c r="S16" s="22"/>
    </row>
    <row r="17" spans="1:19" x14ac:dyDescent="0.4">
      <c r="A17" s="16"/>
      <c r="B17" s="30" t="s">
        <v>32</v>
      </c>
      <c r="C17" s="18" t="s">
        <v>28</v>
      </c>
      <c r="D17" s="19">
        <v>2950</v>
      </c>
      <c r="E17" s="20"/>
      <c r="F17" s="21">
        <v>630</v>
      </c>
      <c r="G17" s="20"/>
      <c r="H17" s="23" t="s">
        <v>33</v>
      </c>
      <c r="I17" s="23" t="s">
        <v>30</v>
      </c>
      <c r="J17" s="19">
        <v>920</v>
      </c>
      <c r="K17" s="22"/>
      <c r="L17" s="24"/>
      <c r="M17" s="24"/>
      <c r="N17" s="19"/>
      <c r="O17" s="25"/>
      <c r="P17" s="23" t="s">
        <v>34</v>
      </c>
      <c r="Q17" s="23" t="s">
        <v>22</v>
      </c>
      <c r="R17" s="19">
        <v>810</v>
      </c>
      <c r="S17" s="22"/>
    </row>
    <row r="18" spans="1:19" x14ac:dyDescent="0.4">
      <c r="A18" s="16"/>
      <c r="B18" s="17" t="s">
        <v>35</v>
      </c>
      <c r="C18" s="18" t="s">
        <v>28</v>
      </c>
      <c r="D18" s="19">
        <v>1590</v>
      </c>
      <c r="E18" s="20"/>
      <c r="F18" s="21">
        <v>550</v>
      </c>
      <c r="G18" s="20"/>
      <c r="H18" s="23" t="s">
        <v>36</v>
      </c>
      <c r="I18" s="23" t="s">
        <v>20</v>
      </c>
      <c r="J18" s="19">
        <v>340</v>
      </c>
      <c r="K18" s="22"/>
      <c r="L18" s="24"/>
      <c r="M18" s="24"/>
      <c r="N18" s="19"/>
      <c r="O18" s="25"/>
      <c r="P18" s="23" t="s">
        <v>37</v>
      </c>
      <c r="Q18" s="23" t="s">
        <v>22</v>
      </c>
      <c r="R18" s="19">
        <v>180</v>
      </c>
      <c r="S18" s="22"/>
    </row>
    <row r="19" spans="1:19" x14ac:dyDescent="0.4">
      <c r="A19" s="16"/>
      <c r="B19" s="30" t="s">
        <v>38</v>
      </c>
      <c r="C19" s="18" t="s">
        <v>28</v>
      </c>
      <c r="D19" s="19">
        <v>2710</v>
      </c>
      <c r="E19" s="20"/>
      <c r="F19" s="21">
        <v>500</v>
      </c>
      <c r="G19" s="20"/>
      <c r="H19" s="24" t="s">
        <v>39</v>
      </c>
      <c r="I19" s="23" t="s">
        <v>20</v>
      </c>
      <c r="J19" s="19">
        <v>480</v>
      </c>
      <c r="K19" s="22"/>
      <c r="L19" s="24"/>
      <c r="M19" s="24"/>
      <c r="N19" s="19"/>
      <c r="O19" s="25"/>
      <c r="P19" s="23" t="s">
        <v>40</v>
      </c>
      <c r="Q19" s="23" t="s">
        <v>22</v>
      </c>
      <c r="R19" s="19">
        <v>420</v>
      </c>
      <c r="S19" s="22"/>
    </row>
    <row r="20" spans="1:19" x14ac:dyDescent="0.4">
      <c r="A20" s="16"/>
      <c r="B20" s="17" t="s">
        <v>41</v>
      </c>
      <c r="C20" s="18" t="s">
        <v>28</v>
      </c>
      <c r="D20" s="19">
        <v>2890</v>
      </c>
      <c r="E20" s="20"/>
      <c r="F20" s="21">
        <v>800</v>
      </c>
      <c r="G20" s="20"/>
      <c r="H20" s="24" t="s">
        <v>42</v>
      </c>
      <c r="I20" s="23" t="s">
        <v>20</v>
      </c>
      <c r="J20" s="19">
        <v>380</v>
      </c>
      <c r="K20" s="22"/>
      <c r="L20" s="24"/>
      <c r="M20" s="24"/>
      <c r="N20" s="19"/>
      <c r="O20" s="25"/>
      <c r="P20" s="23" t="s">
        <v>43</v>
      </c>
      <c r="Q20" s="23" t="s">
        <v>22</v>
      </c>
      <c r="R20" s="19">
        <v>320</v>
      </c>
      <c r="S20" s="22"/>
    </row>
    <row r="21" spans="1:19" x14ac:dyDescent="0.4">
      <c r="A21" s="16"/>
      <c r="B21" s="30" t="s">
        <v>44</v>
      </c>
      <c r="C21" s="18" t="s">
        <v>28</v>
      </c>
      <c r="D21" s="19">
        <v>2690</v>
      </c>
      <c r="E21" s="20"/>
      <c r="F21" s="21">
        <v>520</v>
      </c>
      <c r="G21" s="20"/>
      <c r="H21" s="23" t="s">
        <v>45</v>
      </c>
      <c r="I21" s="23" t="s">
        <v>46</v>
      </c>
      <c r="J21" s="19">
        <v>820</v>
      </c>
      <c r="K21" s="22"/>
      <c r="L21" s="24"/>
      <c r="M21" s="24"/>
      <c r="N21" s="19"/>
      <c r="O21" s="25"/>
      <c r="P21" s="23" t="s">
        <v>47</v>
      </c>
      <c r="Q21" s="23" t="s">
        <v>22</v>
      </c>
      <c r="R21" s="19">
        <v>220</v>
      </c>
      <c r="S21" s="22"/>
    </row>
    <row r="22" spans="1:19" x14ac:dyDescent="0.4">
      <c r="A22" s="16"/>
      <c r="B22" s="30" t="s">
        <v>48</v>
      </c>
      <c r="C22" s="18" t="s">
        <v>28</v>
      </c>
      <c r="D22" s="19">
        <v>2460</v>
      </c>
      <c r="E22" s="20"/>
      <c r="F22" s="21">
        <v>450</v>
      </c>
      <c r="G22" s="20"/>
      <c r="H22" s="23" t="s">
        <v>49</v>
      </c>
      <c r="I22" s="23" t="s">
        <v>46</v>
      </c>
      <c r="J22" s="19">
        <v>1250</v>
      </c>
      <c r="K22" s="22"/>
      <c r="L22" s="24"/>
      <c r="M22" s="24"/>
      <c r="N22" s="19"/>
      <c r="O22" s="25"/>
      <c r="P22" s="23" t="s">
        <v>50</v>
      </c>
      <c r="Q22" s="23" t="s">
        <v>22</v>
      </c>
      <c r="R22" s="19">
        <v>220</v>
      </c>
      <c r="S22" s="22"/>
    </row>
    <row r="23" spans="1:19" x14ac:dyDescent="0.4">
      <c r="A23" s="16"/>
      <c r="B23" s="30" t="s">
        <v>51</v>
      </c>
      <c r="C23" s="18" t="s">
        <v>28</v>
      </c>
      <c r="D23" s="19">
        <v>2410</v>
      </c>
      <c r="E23" s="20"/>
      <c r="F23" s="21">
        <v>300</v>
      </c>
      <c r="G23" s="20"/>
      <c r="H23" s="23" t="s">
        <v>52</v>
      </c>
      <c r="I23" s="23" t="s">
        <v>20</v>
      </c>
      <c r="J23" s="19">
        <v>360</v>
      </c>
      <c r="K23" s="22"/>
      <c r="L23" s="24"/>
      <c r="M23" s="24"/>
      <c r="N23" s="19"/>
      <c r="O23" s="25"/>
      <c r="P23" s="23" t="s">
        <v>53</v>
      </c>
      <c r="Q23" s="23" t="s">
        <v>22</v>
      </c>
      <c r="R23" s="19">
        <v>300</v>
      </c>
      <c r="S23" s="22"/>
    </row>
    <row r="24" spans="1:19" x14ac:dyDescent="0.4">
      <c r="A24" s="16"/>
      <c r="B24" s="17" t="s">
        <v>54</v>
      </c>
      <c r="C24" s="18" t="s">
        <v>28</v>
      </c>
      <c r="D24" s="19">
        <v>2270</v>
      </c>
      <c r="E24" s="20"/>
      <c r="F24" s="21">
        <v>600</v>
      </c>
      <c r="G24" s="20"/>
      <c r="H24" s="23" t="s">
        <v>55</v>
      </c>
      <c r="I24" s="23" t="s">
        <v>46</v>
      </c>
      <c r="J24" s="19">
        <v>380</v>
      </c>
      <c r="K24" s="22"/>
      <c r="L24" s="24"/>
      <c r="M24" s="24"/>
      <c r="N24" s="19"/>
      <c r="O24" s="25"/>
      <c r="P24" s="23" t="s">
        <v>56</v>
      </c>
      <c r="Q24" s="23" t="s">
        <v>22</v>
      </c>
      <c r="R24" s="19">
        <v>240</v>
      </c>
      <c r="S24" s="22"/>
    </row>
    <row r="25" spans="1:19" x14ac:dyDescent="0.4">
      <c r="A25" s="16"/>
      <c r="B25" s="30" t="s">
        <v>57</v>
      </c>
      <c r="C25" s="18" t="s">
        <v>18</v>
      </c>
      <c r="D25" s="19">
        <v>1410</v>
      </c>
      <c r="E25" s="20"/>
      <c r="F25" s="21">
        <v>800</v>
      </c>
      <c r="G25" s="20"/>
      <c r="H25" s="23" t="s">
        <v>58</v>
      </c>
      <c r="I25" s="23" t="s">
        <v>20</v>
      </c>
      <c r="J25" s="19">
        <v>440</v>
      </c>
      <c r="K25" s="22"/>
      <c r="L25" s="24"/>
      <c r="M25" s="24"/>
      <c r="N25" s="19"/>
      <c r="O25" s="25"/>
      <c r="P25" s="23" t="s">
        <v>59</v>
      </c>
      <c r="Q25" s="23" t="s">
        <v>22</v>
      </c>
      <c r="R25" s="29">
        <v>500</v>
      </c>
      <c r="S25" s="22"/>
    </row>
    <row r="26" spans="1:19" x14ac:dyDescent="0.4">
      <c r="A26" s="16"/>
      <c r="B26" s="30" t="s">
        <v>60</v>
      </c>
      <c r="C26" s="18" t="s">
        <v>28</v>
      </c>
      <c r="D26" s="19">
        <v>4070</v>
      </c>
      <c r="E26" s="20"/>
      <c r="F26" s="21">
        <v>900</v>
      </c>
      <c r="G26" s="20"/>
      <c r="H26" s="23" t="s">
        <v>61</v>
      </c>
      <c r="I26" s="23" t="s">
        <v>46</v>
      </c>
      <c r="J26" s="19">
        <v>580</v>
      </c>
      <c r="K26" s="22"/>
      <c r="L26" s="24"/>
      <c r="M26" s="24"/>
      <c r="N26" s="19"/>
      <c r="O26" s="25"/>
      <c r="P26" s="23" t="s">
        <v>62</v>
      </c>
      <c r="Q26" s="23" t="s">
        <v>22</v>
      </c>
      <c r="R26" s="29">
        <v>950</v>
      </c>
      <c r="S26" s="22"/>
    </row>
    <row r="27" spans="1:19" x14ac:dyDescent="0.4">
      <c r="A27" s="16"/>
      <c r="B27" s="17" t="s">
        <v>63</v>
      </c>
      <c r="C27" s="18" t="s">
        <v>28</v>
      </c>
      <c r="D27" s="19">
        <v>3030</v>
      </c>
      <c r="E27" s="20"/>
      <c r="F27" s="21">
        <v>1000</v>
      </c>
      <c r="G27" s="20"/>
      <c r="H27" s="23" t="s">
        <v>64</v>
      </c>
      <c r="I27" s="23" t="s">
        <v>46</v>
      </c>
      <c r="J27" s="19">
        <v>1420</v>
      </c>
      <c r="K27" s="22"/>
      <c r="L27" s="24"/>
      <c r="M27" s="24"/>
      <c r="N27" s="19"/>
      <c r="O27" s="25"/>
      <c r="P27" s="23" t="s">
        <v>65</v>
      </c>
      <c r="Q27" s="23" t="s">
        <v>22</v>
      </c>
      <c r="R27" s="29">
        <v>700</v>
      </c>
      <c r="S27" s="22"/>
    </row>
    <row r="28" spans="1:19" x14ac:dyDescent="0.4">
      <c r="A28" s="16"/>
      <c r="B28" s="17" t="s">
        <v>66</v>
      </c>
      <c r="C28" s="18" t="s">
        <v>28</v>
      </c>
      <c r="D28" s="19">
        <v>2480</v>
      </c>
      <c r="E28" s="20"/>
      <c r="F28" s="21">
        <v>700</v>
      </c>
      <c r="G28" s="20"/>
      <c r="H28" s="23" t="s">
        <v>67</v>
      </c>
      <c r="I28" s="23" t="s">
        <v>20</v>
      </c>
      <c r="J28" s="19">
        <v>1610</v>
      </c>
      <c r="K28" s="22"/>
      <c r="L28" s="23"/>
      <c r="M28" s="23"/>
      <c r="N28" s="19"/>
      <c r="O28" s="22"/>
      <c r="P28" s="23" t="s">
        <v>68</v>
      </c>
      <c r="Q28" s="23" t="s">
        <v>22</v>
      </c>
      <c r="R28" s="29">
        <v>440</v>
      </c>
      <c r="S28" s="22"/>
    </row>
    <row r="29" spans="1:19" x14ac:dyDescent="0.4">
      <c r="A29" s="16"/>
      <c r="B29" s="30" t="s">
        <v>69</v>
      </c>
      <c r="C29" s="18" t="s">
        <v>28</v>
      </c>
      <c r="D29" s="19">
        <v>2240</v>
      </c>
      <c r="E29" s="20"/>
      <c r="F29" s="21">
        <v>400</v>
      </c>
      <c r="G29" s="20"/>
      <c r="H29" s="23" t="s">
        <v>70</v>
      </c>
      <c r="I29" s="23" t="s">
        <v>46</v>
      </c>
      <c r="J29" s="19">
        <v>300</v>
      </c>
      <c r="K29" s="31"/>
      <c r="L29" s="23"/>
      <c r="M29" s="23"/>
      <c r="N29" s="19"/>
      <c r="O29" s="22"/>
      <c r="P29" s="23" t="s">
        <v>71</v>
      </c>
      <c r="Q29" s="23" t="s">
        <v>22</v>
      </c>
      <c r="R29" s="29">
        <v>490</v>
      </c>
      <c r="S29" s="22"/>
    </row>
    <row r="30" spans="1:19" x14ac:dyDescent="0.4">
      <c r="A30" s="16"/>
      <c r="B30" s="30" t="s">
        <v>72</v>
      </c>
      <c r="C30" s="18" t="s">
        <v>73</v>
      </c>
      <c r="D30" s="19">
        <v>3000</v>
      </c>
      <c r="E30" s="20"/>
      <c r="F30" s="21"/>
      <c r="G30" s="20"/>
      <c r="H30" s="23"/>
      <c r="I30" s="23"/>
      <c r="J30" s="19"/>
      <c r="K30" s="31"/>
      <c r="L30" s="23"/>
      <c r="M30" s="23"/>
      <c r="N30" s="19"/>
      <c r="O30" s="32"/>
      <c r="P30" s="23" t="s">
        <v>74</v>
      </c>
      <c r="Q30" s="23" t="s">
        <v>22</v>
      </c>
      <c r="R30" s="29">
        <v>600</v>
      </c>
      <c r="S30" s="22"/>
    </row>
    <row r="31" spans="1:19" x14ac:dyDescent="0.4">
      <c r="A31" s="16"/>
      <c r="B31" s="17" t="s">
        <v>75</v>
      </c>
      <c r="C31" s="18" t="s">
        <v>76</v>
      </c>
      <c r="D31" s="19">
        <v>1130</v>
      </c>
      <c r="E31" s="20"/>
      <c r="F31" s="21"/>
      <c r="G31" s="20"/>
      <c r="H31" s="23"/>
      <c r="I31" s="23"/>
      <c r="J31" s="19"/>
      <c r="K31" s="31"/>
      <c r="L31" s="23"/>
      <c r="M31" s="23"/>
      <c r="N31" s="19"/>
      <c r="O31" s="32"/>
      <c r="P31" s="23" t="s">
        <v>77</v>
      </c>
      <c r="Q31" s="23" t="s">
        <v>22</v>
      </c>
      <c r="R31" s="29">
        <v>430</v>
      </c>
      <c r="S31" s="22"/>
    </row>
    <row r="32" spans="1:19" x14ac:dyDescent="0.4">
      <c r="A32" s="16"/>
      <c r="B32" s="17" t="s">
        <v>78</v>
      </c>
      <c r="C32" s="18" t="s">
        <v>79</v>
      </c>
      <c r="D32" s="19">
        <v>1910</v>
      </c>
      <c r="E32" s="20"/>
      <c r="F32" s="21"/>
      <c r="G32" s="20"/>
      <c r="H32" s="23"/>
      <c r="I32" s="23"/>
      <c r="J32" s="19"/>
      <c r="K32" s="33"/>
      <c r="L32" s="23"/>
      <c r="M32" s="23"/>
      <c r="N32" s="19"/>
      <c r="O32" s="32"/>
      <c r="P32" s="23" t="s">
        <v>80</v>
      </c>
      <c r="Q32" s="23" t="s">
        <v>22</v>
      </c>
      <c r="R32" s="29">
        <v>580</v>
      </c>
      <c r="S32" s="22"/>
    </row>
    <row r="33" spans="1:19" x14ac:dyDescent="0.4">
      <c r="A33" s="16"/>
      <c r="B33" s="17" t="s">
        <v>81</v>
      </c>
      <c r="C33" s="18" t="s">
        <v>28</v>
      </c>
      <c r="D33" s="19">
        <v>1750</v>
      </c>
      <c r="E33" s="20"/>
      <c r="F33" s="21"/>
      <c r="G33" s="20"/>
      <c r="H33" s="23"/>
      <c r="I33" s="23"/>
      <c r="J33" s="19"/>
      <c r="K33" s="33"/>
      <c r="L33" s="23"/>
      <c r="M33" s="23"/>
      <c r="N33" s="19"/>
      <c r="O33" s="32"/>
      <c r="P33" s="23" t="s">
        <v>82</v>
      </c>
      <c r="Q33" s="23" t="s">
        <v>22</v>
      </c>
      <c r="R33" s="29">
        <v>1010</v>
      </c>
      <c r="S33" s="22"/>
    </row>
    <row r="34" spans="1:19" x14ac:dyDescent="0.4">
      <c r="A34" s="16"/>
      <c r="B34" s="17" t="s">
        <v>83</v>
      </c>
      <c r="C34" s="18" t="s">
        <v>28</v>
      </c>
      <c r="D34" s="19">
        <v>2590</v>
      </c>
      <c r="E34" s="20"/>
      <c r="F34" s="21"/>
      <c r="G34" s="20"/>
      <c r="H34" s="23"/>
      <c r="I34" s="23"/>
      <c r="J34" s="19"/>
      <c r="K34" s="33"/>
      <c r="L34" s="23"/>
      <c r="M34" s="23"/>
      <c r="N34" s="19"/>
      <c r="O34" s="32"/>
      <c r="P34" s="23" t="s">
        <v>84</v>
      </c>
      <c r="Q34" s="23" t="s">
        <v>22</v>
      </c>
      <c r="R34" s="29">
        <v>670</v>
      </c>
      <c r="S34" s="22"/>
    </row>
    <row r="35" spans="1:19" x14ac:dyDescent="0.4">
      <c r="A35" s="16"/>
      <c r="B35" s="17" t="s">
        <v>85</v>
      </c>
      <c r="C35" s="18" t="s">
        <v>28</v>
      </c>
      <c r="D35" s="19">
        <v>1400</v>
      </c>
      <c r="E35" s="20"/>
      <c r="F35" s="21"/>
      <c r="G35" s="20"/>
      <c r="H35" s="23"/>
      <c r="I35" s="23"/>
      <c r="J35" s="19"/>
      <c r="K35" s="33"/>
      <c r="L35" s="23"/>
      <c r="M35" s="23"/>
      <c r="N35" s="19"/>
      <c r="O35" s="32"/>
      <c r="P35" s="23" t="s">
        <v>86</v>
      </c>
      <c r="Q35" s="23" t="s">
        <v>22</v>
      </c>
      <c r="R35" s="29">
        <v>1000</v>
      </c>
      <c r="S35" s="22"/>
    </row>
    <row r="36" spans="1:19" x14ac:dyDescent="0.4">
      <c r="A36" s="16"/>
      <c r="B36" s="30" t="s">
        <v>87</v>
      </c>
      <c r="C36" s="18" t="s">
        <v>28</v>
      </c>
      <c r="D36" s="19">
        <v>1180</v>
      </c>
      <c r="E36" s="20"/>
      <c r="F36" s="21"/>
      <c r="G36" s="20"/>
      <c r="H36" s="23"/>
      <c r="I36" s="23"/>
      <c r="J36" s="19"/>
      <c r="K36" s="33"/>
      <c r="L36" s="23"/>
      <c r="M36" s="23"/>
      <c r="N36" s="19"/>
      <c r="O36" s="32"/>
      <c r="P36" s="23" t="s">
        <v>88</v>
      </c>
      <c r="Q36" s="23" t="s">
        <v>22</v>
      </c>
      <c r="R36" s="29">
        <v>310</v>
      </c>
      <c r="S36" s="22"/>
    </row>
    <row r="37" spans="1:19" x14ac:dyDescent="0.4">
      <c r="A37" s="16"/>
      <c r="B37" s="30" t="s">
        <v>89</v>
      </c>
      <c r="C37" s="18" t="s">
        <v>28</v>
      </c>
      <c r="D37" s="19">
        <v>1430</v>
      </c>
      <c r="E37" s="20"/>
      <c r="F37" s="21"/>
      <c r="G37" s="20"/>
      <c r="H37" s="23"/>
      <c r="I37" s="23"/>
      <c r="J37" s="19"/>
      <c r="K37" s="33"/>
      <c r="L37" s="23"/>
      <c r="M37" s="23"/>
      <c r="N37" s="19"/>
      <c r="O37" s="32"/>
      <c r="P37" s="23" t="s">
        <v>90</v>
      </c>
      <c r="Q37" s="23" t="s">
        <v>22</v>
      </c>
      <c r="R37" s="29">
        <v>480</v>
      </c>
      <c r="S37" s="22"/>
    </row>
    <row r="38" spans="1:19" x14ac:dyDescent="0.4">
      <c r="A38" s="16"/>
      <c r="B38" s="17" t="s">
        <v>91</v>
      </c>
      <c r="C38" s="18" t="s">
        <v>28</v>
      </c>
      <c r="D38" s="19">
        <v>2130</v>
      </c>
      <c r="E38" s="20"/>
      <c r="F38" s="21"/>
      <c r="G38" s="20"/>
      <c r="H38" s="23"/>
      <c r="I38" s="23"/>
      <c r="J38" s="19"/>
      <c r="K38" s="33"/>
      <c r="L38" s="23"/>
      <c r="M38" s="23"/>
      <c r="N38" s="19"/>
      <c r="O38" s="32"/>
      <c r="P38" s="23" t="s">
        <v>92</v>
      </c>
      <c r="Q38" s="23" t="s">
        <v>22</v>
      </c>
      <c r="R38" s="19">
        <v>360</v>
      </c>
      <c r="S38" s="22"/>
    </row>
    <row r="39" spans="1:19" x14ac:dyDescent="0.4">
      <c r="A39" s="16"/>
      <c r="B39" s="17" t="s">
        <v>93</v>
      </c>
      <c r="C39" s="18" t="s">
        <v>28</v>
      </c>
      <c r="D39" s="19">
        <v>1860</v>
      </c>
      <c r="E39" s="20"/>
      <c r="F39" s="21"/>
      <c r="G39" s="20"/>
      <c r="H39" s="23"/>
      <c r="I39" s="23"/>
      <c r="J39" s="19"/>
      <c r="K39" s="33"/>
      <c r="L39" s="23"/>
      <c r="M39" s="23"/>
      <c r="N39" s="19"/>
      <c r="O39" s="32"/>
      <c r="P39" s="23"/>
      <c r="Q39" s="23"/>
      <c r="R39" s="19"/>
      <c r="S39" s="32"/>
    </row>
    <row r="40" spans="1:19" x14ac:dyDescent="0.4">
      <c r="A40" s="16"/>
      <c r="B40" s="17" t="s">
        <v>94</v>
      </c>
      <c r="C40" s="18" t="s">
        <v>28</v>
      </c>
      <c r="D40" s="19">
        <v>2260</v>
      </c>
      <c r="E40" s="20"/>
      <c r="F40" s="21"/>
      <c r="G40" s="20"/>
      <c r="H40" s="23"/>
      <c r="I40" s="23"/>
      <c r="J40" s="19"/>
      <c r="K40" s="33"/>
      <c r="L40" s="23"/>
      <c r="M40" s="23"/>
      <c r="N40" s="19"/>
      <c r="O40" s="32"/>
      <c r="P40" s="23"/>
      <c r="Q40" s="23"/>
      <c r="R40" s="19"/>
      <c r="S40" s="32"/>
    </row>
    <row r="41" spans="1:19" x14ac:dyDescent="0.4">
      <c r="A41" s="16"/>
      <c r="B41" s="17" t="s">
        <v>95</v>
      </c>
      <c r="C41" s="18" t="s">
        <v>28</v>
      </c>
      <c r="D41" s="19">
        <v>3560</v>
      </c>
      <c r="E41" s="20"/>
      <c r="F41" s="21"/>
      <c r="G41" s="20"/>
      <c r="H41" s="23"/>
      <c r="I41" s="23"/>
      <c r="J41" s="19"/>
      <c r="K41" s="33"/>
      <c r="L41" s="23"/>
      <c r="M41" s="23"/>
      <c r="N41" s="19"/>
      <c r="O41" s="32"/>
      <c r="P41" s="23"/>
      <c r="Q41" s="23"/>
      <c r="R41" s="19"/>
      <c r="S41" s="32"/>
    </row>
    <row r="42" spans="1:19" x14ac:dyDescent="0.4">
      <c r="A42" s="16"/>
      <c r="B42" s="17" t="s">
        <v>96</v>
      </c>
      <c r="C42" s="18" t="s">
        <v>28</v>
      </c>
      <c r="D42" s="19">
        <v>2110</v>
      </c>
      <c r="E42" s="20"/>
      <c r="F42" s="21">
        <v>500</v>
      </c>
      <c r="G42" s="20"/>
      <c r="H42" s="23"/>
      <c r="I42" s="23"/>
      <c r="J42" s="19"/>
      <c r="K42" s="33"/>
      <c r="L42" s="23"/>
      <c r="M42" s="23"/>
      <c r="N42" s="19"/>
      <c r="O42" s="32"/>
      <c r="P42" s="23"/>
      <c r="Q42" s="23"/>
      <c r="R42" s="19"/>
      <c r="S42" s="32"/>
    </row>
    <row r="43" spans="1:19" x14ac:dyDescent="0.4">
      <c r="A43" s="16"/>
      <c r="B43" s="17" t="s">
        <v>97</v>
      </c>
      <c r="C43" s="18" t="s">
        <v>28</v>
      </c>
      <c r="D43" s="19">
        <v>2900</v>
      </c>
      <c r="E43" s="20"/>
      <c r="F43" s="21"/>
      <c r="G43" s="20"/>
      <c r="H43" s="23"/>
      <c r="I43" s="23"/>
      <c r="J43" s="19"/>
      <c r="K43" s="33"/>
      <c r="L43" s="23"/>
      <c r="M43" s="23"/>
      <c r="N43" s="19"/>
      <c r="O43" s="32"/>
      <c r="P43" s="23"/>
      <c r="Q43" s="23"/>
      <c r="R43" s="19"/>
      <c r="S43" s="32"/>
    </row>
    <row r="44" spans="1:19" x14ac:dyDescent="0.4">
      <c r="A44" s="16"/>
      <c r="B44" s="30" t="s">
        <v>98</v>
      </c>
      <c r="C44" s="18" t="s">
        <v>28</v>
      </c>
      <c r="D44" s="19">
        <v>2150</v>
      </c>
      <c r="E44" s="20"/>
      <c r="F44" s="21">
        <v>500</v>
      </c>
      <c r="G44" s="20"/>
      <c r="H44" s="23"/>
      <c r="I44" s="23"/>
      <c r="J44" s="19"/>
      <c r="K44" s="33"/>
      <c r="L44" s="23"/>
      <c r="M44" s="23"/>
      <c r="N44" s="19"/>
      <c r="O44" s="32"/>
      <c r="P44" s="23"/>
      <c r="Q44" s="23"/>
      <c r="R44" s="19"/>
      <c r="S44" s="32"/>
    </row>
    <row r="45" spans="1:19" x14ac:dyDescent="0.4">
      <c r="A45" s="16"/>
      <c r="B45" s="17" t="s">
        <v>99</v>
      </c>
      <c r="C45" s="18" t="s">
        <v>28</v>
      </c>
      <c r="D45" s="19">
        <v>1930</v>
      </c>
      <c r="E45" s="20"/>
      <c r="F45" s="21">
        <v>500</v>
      </c>
      <c r="G45" s="20"/>
      <c r="H45" s="23"/>
      <c r="I45" s="23"/>
      <c r="J45" s="19"/>
      <c r="K45" s="33"/>
      <c r="L45" s="23"/>
      <c r="M45" s="23"/>
      <c r="N45" s="19"/>
      <c r="O45" s="32"/>
      <c r="P45" s="23"/>
      <c r="Q45" s="23"/>
      <c r="R45" s="19"/>
      <c r="S45" s="32"/>
    </row>
    <row r="46" spans="1:19" x14ac:dyDescent="0.4">
      <c r="A46" s="16"/>
      <c r="B46" s="17" t="s">
        <v>100</v>
      </c>
      <c r="C46" s="18" t="s">
        <v>28</v>
      </c>
      <c r="D46" s="19">
        <v>3440</v>
      </c>
      <c r="E46" s="20"/>
      <c r="F46" s="21"/>
      <c r="G46" s="20"/>
      <c r="H46" s="23"/>
      <c r="I46" s="23"/>
      <c r="J46" s="19"/>
      <c r="K46" s="33"/>
      <c r="L46" s="23"/>
      <c r="M46" s="23"/>
      <c r="N46" s="19"/>
      <c r="O46" s="32"/>
      <c r="P46" s="23"/>
      <c r="Q46" s="23"/>
      <c r="R46" s="19"/>
      <c r="S46" s="32"/>
    </row>
    <row r="47" spans="1:19" x14ac:dyDescent="0.4">
      <c r="A47" s="16"/>
      <c r="B47" s="30" t="s">
        <v>101</v>
      </c>
      <c r="C47" s="18" t="s">
        <v>28</v>
      </c>
      <c r="D47" s="19">
        <v>1880</v>
      </c>
      <c r="E47" s="20"/>
      <c r="F47" s="21"/>
      <c r="G47" s="20"/>
      <c r="H47" s="23"/>
      <c r="I47" s="23"/>
      <c r="J47" s="19"/>
      <c r="K47" s="33"/>
      <c r="L47" s="23"/>
      <c r="M47" s="23"/>
      <c r="N47" s="19"/>
      <c r="O47" s="32"/>
      <c r="P47" s="23"/>
      <c r="Q47" s="23"/>
      <c r="R47" s="19"/>
      <c r="S47" s="32"/>
    </row>
    <row r="48" spans="1:19" x14ac:dyDescent="0.4">
      <c r="A48" s="16"/>
      <c r="B48" s="17" t="s">
        <v>102</v>
      </c>
      <c r="C48" s="18" t="s">
        <v>28</v>
      </c>
      <c r="D48" s="19">
        <v>2000</v>
      </c>
      <c r="E48" s="20"/>
      <c r="F48" s="21"/>
      <c r="G48" s="20"/>
      <c r="H48" s="23"/>
      <c r="I48" s="23"/>
      <c r="J48" s="19"/>
      <c r="K48" s="33"/>
      <c r="L48" s="23"/>
      <c r="M48" s="23"/>
      <c r="N48" s="19"/>
      <c r="O48" s="32"/>
      <c r="P48" s="23"/>
      <c r="Q48" s="23"/>
      <c r="R48" s="19"/>
      <c r="S48" s="32"/>
    </row>
    <row r="49" spans="1:20" x14ac:dyDescent="0.4">
      <c r="A49" s="16"/>
      <c r="B49" s="17" t="s">
        <v>103</v>
      </c>
      <c r="C49" s="18" t="s">
        <v>104</v>
      </c>
      <c r="D49" s="19">
        <v>4720</v>
      </c>
      <c r="E49" s="20"/>
      <c r="F49" s="21">
        <v>1500</v>
      </c>
      <c r="G49" s="20"/>
      <c r="H49" s="23"/>
      <c r="I49" s="23"/>
      <c r="J49" s="19"/>
      <c r="K49" s="33"/>
      <c r="L49" s="23"/>
      <c r="M49" s="23"/>
      <c r="N49" s="19"/>
      <c r="O49" s="32"/>
      <c r="P49" s="23"/>
      <c r="Q49" s="23"/>
      <c r="R49" s="19"/>
      <c r="S49" s="32"/>
    </row>
    <row r="50" spans="1:20" x14ac:dyDescent="0.4">
      <c r="A50" s="16"/>
      <c r="B50" s="17" t="s">
        <v>105</v>
      </c>
      <c r="C50" s="18" t="s">
        <v>28</v>
      </c>
      <c r="D50" s="19">
        <v>1280</v>
      </c>
      <c r="E50" s="20"/>
      <c r="F50" s="21"/>
      <c r="G50" s="20"/>
      <c r="H50" s="23"/>
      <c r="I50" s="23"/>
      <c r="J50" s="19"/>
      <c r="K50" s="33"/>
      <c r="L50" s="23"/>
      <c r="M50" s="23"/>
      <c r="N50" s="19"/>
      <c r="O50" s="32"/>
      <c r="P50" s="23"/>
      <c r="Q50" s="23"/>
      <c r="R50" s="19"/>
      <c r="S50" s="32"/>
    </row>
    <row r="51" spans="1:20" x14ac:dyDescent="0.4">
      <c r="A51" s="16"/>
      <c r="B51" s="17" t="s">
        <v>106</v>
      </c>
      <c r="C51" s="18" t="s">
        <v>104</v>
      </c>
      <c r="D51" s="19">
        <v>2060</v>
      </c>
      <c r="E51" s="20"/>
      <c r="F51" s="21"/>
      <c r="G51" s="20"/>
      <c r="H51" s="23"/>
      <c r="I51" s="23"/>
      <c r="J51" s="19"/>
      <c r="K51" s="33"/>
      <c r="L51" s="23"/>
      <c r="M51" s="23"/>
      <c r="N51" s="19"/>
      <c r="O51" s="32"/>
      <c r="P51" s="23"/>
      <c r="Q51" s="23"/>
      <c r="R51" s="19"/>
      <c r="S51" s="32"/>
    </row>
    <row r="52" spans="1:20" x14ac:dyDescent="0.4">
      <c r="A52" s="16"/>
      <c r="B52" s="17" t="s">
        <v>107</v>
      </c>
      <c r="C52" s="18" t="s">
        <v>104</v>
      </c>
      <c r="D52" s="19">
        <v>2240</v>
      </c>
      <c r="E52" s="20"/>
      <c r="F52" s="21"/>
      <c r="G52" s="20"/>
      <c r="H52" s="23"/>
      <c r="I52" s="23"/>
      <c r="J52" s="19"/>
      <c r="K52" s="33"/>
      <c r="L52" s="23"/>
      <c r="M52" s="23"/>
      <c r="N52" s="19"/>
      <c r="O52" s="32"/>
      <c r="P52" s="23"/>
      <c r="Q52" s="23"/>
      <c r="R52" s="19"/>
      <c r="S52" s="32"/>
    </row>
    <row r="53" spans="1:20" x14ac:dyDescent="0.4">
      <c r="A53" s="16"/>
      <c r="B53" s="30" t="s">
        <v>108</v>
      </c>
      <c r="C53" s="18" t="s">
        <v>104</v>
      </c>
      <c r="D53" s="19">
        <v>960</v>
      </c>
      <c r="E53" s="20"/>
      <c r="F53" s="21"/>
      <c r="G53" s="20"/>
      <c r="H53" s="23"/>
      <c r="I53" s="23"/>
      <c r="J53" s="19"/>
      <c r="K53" s="33"/>
      <c r="L53" s="23"/>
      <c r="M53" s="23"/>
      <c r="N53" s="19"/>
      <c r="O53" s="32"/>
      <c r="P53" s="23"/>
      <c r="Q53" s="23"/>
      <c r="R53" s="19"/>
      <c r="S53" s="32"/>
    </row>
    <row r="54" spans="1:20" x14ac:dyDescent="0.4">
      <c r="A54" s="16"/>
      <c r="B54" s="30" t="s">
        <v>109</v>
      </c>
      <c r="C54" s="18" t="s">
        <v>110</v>
      </c>
      <c r="D54" s="19">
        <v>3780</v>
      </c>
      <c r="E54" s="20"/>
      <c r="F54" s="21"/>
      <c r="G54" s="20"/>
      <c r="H54" s="23"/>
      <c r="I54" s="23"/>
      <c r="J54" s="19"/>
      <c r="K54" s="33"/>
      <c r="L54" s="23"/>
      <c r="M54" s="23"/>
      <c r="N54" s="19"/>
      <c r="O54" s="32"/>
      <c r="P54" s="23"/>
      <c r="Q54" s="23"/>
      <c r="R54" s="19"/>
      <c r="S54" s="32"/>
    </row>
    <row r="55" spans="1:20" x14ac:dyDescent="0.4">
      <c r="A55" s="16"/>
      <c r="B55" s="30" t="s">
        <v>111</v>
      </c>
      <c r="C55" s="18" t="s">
        <v>76</v>
      </c>
      <c r="D55" s="19">
        <v>1280</v>
      </c>
      <c r="E55" s="20"/>
      <c r="F55" s="21"/>
      <c r="G55" s="20"/>
      <c r="H55" s="23"/>
      <c r="I55" s="23"/>
      <c r="J55" s="19"/>
      <c r="K55" s="33"/>
      <c r="L55" s="23"/>
      <c r="M55" s="23"/>
      <c r="N55" s="19"/>
      <c r="O55" s="32"/>
      <c r="P55" s="23"/>
      <c r="Q55" s="23"/>
      <c r="R55" s="19"/>
      <c r="S55" s="32"/>
    </row>
    <row r="56" spans="1:20" x14ac:dyDescent="0.4">
      <c r="A56" s="16"/>
      <c r="B56" s="30" t="s">
        <v>112</v>
      </c>
      <c r="C56" s="18" t="s">
        <v>73</v>
      </c>
      <c r="D56" s="19">
        <v>1170</v>
      </c>
      <c r="E56" s="20"/>
      <c r="F56" s="21"/>
      <c r="G56" s="20"/>
      <c r="H56" s="23"/>
      <c r="I56" s="23"/>
      <c r="J56" s="19"/>
      <c r="K56" s="33"/>
      <c r="L56" s="23"/>
      <c r="M56" s="23"/>
      <c r="N56" s="19"/>
      <c r="O56" s="32"/>
      <c r="P56" s="23"/>
      <c r="Q56" s="23"/>
      <c r="R56" s="19"/>
      <c r="S56" s="32"/>
    </row>
    <row r="57" spans="1:20" x14ac:dyDescent="0.4">
      <c r="A57" s="16"/>
      <c r="B57" s="17" t="s">
        <v>113</v>
      </c>
      <c r="C57" s="18" t="s">
        <v>104</v>
      </c>
      <c r="D57" s="19">
        <v>2620</v>
      </c>
      <c r="E57" s="20"/>
      <c r="F57" s="21"/>
      <c r="G57" s="20"/>
      <c r="H57" s="23"/>
      <c r="I57" s="23"/>
      <c r="J57" s="19"/>
      <c r="K57" s="32"/>
      <c r="L57" s="23"/>
      <c r="M57" s="23"/>
      <c r="N57" s="19"/>
      <c r="O57" s="34"/>
      <c r="P57" s="23"/>
      <c r="Q57" s="23"/>
      <c r="R57" s="19"/>
      <c r="S57" s="32"/>
    </row>
    <row r="58" spans="1:20" x14ac:dyDescent="0.4">
      <c r="A58" s="16"/>
      <c r="B58" s="17" t="s">
        <v>114</v>
      </c>
      <c r="C58" s="18" t="s">
        <v>115</v>
      </c>
      <c r="D58" s="19">
        <v>2280</v>
      </c>
      <c r="E58" s="20"/>
      <c r="F58" s="21"/>
      <c r="G58" s="20"/>
      <c r="H58" s="23"/>
      <c r="I58" s="23"/>
      <c r="J58" s="19"/>
      <c r="K58" s="32"/>
      <c r="L58" s="23"/>
      <c r="M58" s="23"/>
      <c r="N58" s="19"/>
      <c r="O58" s="34"/>
      <c r="P58" s="23"/>
      <c r="Q58" s="23"/>
      <c r="R58" s="19"/>
      <c r="S58" s="32"/>
    </row>
    <row r="59" spans="1:20" x14ac:dyDescent="0.4">
      <c r="A59" s="16"/>
      <c r="B59" s="30" t="s">
        <v>116</v>
      </c>
      <c r="C59" s="18" t="s">
        <v>115</v>
      </c>
      <c r="D59" s="19">
        <v>700</v>
      </c>
      <c r="E59" s="20"/>
      <c r="F59" s="21"/>
      <c r="G59" s="20"/>
      <c r="H59" s="23"/>
      <c r="I59" s="23"/>
      <c r="J59" s="19"/>
      <c r="K59" s="32"/>
      <c r="L59" s="23"/>
      <c r="M59" s="23"/>
      <c r="N59" s="19"/>
      <c r="O59" s="34"/>
      <c r="P59" s="23"/>
      <c r="Q59" s="23"/>
      <c r="R59" s="19"/>
      <c r="S59" s="32"/>
    </row>
    <row r="60" spans="1:20" s="45" customFormat="1" ht="14.25" thickBot="1" x14ac:dyDescent="0.45">
      <c r="A60" s="35"/>
      <c r="B60" s="36"/>
      <c r="C60" s="37"/>
      <c r="D60" s="38"/>
      <c r="E60" s="39"/>
      <c r="F60" s="40"/>
      <c r="G60" s="41"/>
      <c r="H60" s="42"/>
      <c r="I60" s="42"/>
      <c r="J60" s="38"/>
      <c r="K60" s="43"/>
      <c r="L60" s="42"/>
      <c r="M60" s="42"/>
      <c r="N60" s="38"/>
      <c r="O60" s="44"/>
      <c r="P60" s="42"/>
      <c r="Q60" s="42"/>
      <c r="R60" s="38"/>
      <c r="S60" s="43"/>
    </row>
    <row r="61" spans="1:20" ht="15.75" customHeight="1" thickTop="1" thickBot="1" x14ac:dyDescent="0.45">
      <c r="A61" s="46" t="s">
        <v>117</v>
      </c>
      <c r="B61" s="47" t="s">
        <v>118</v>
      </c>
      <c r="C61" s="48"/>
      <c r="D61" s="49">
        <f>SUM(D14:D59)</f>
        <v>105770</v>
      </c>
      <c r="E61" s="50">
        <f>SUM(E14:E59)</f>
        <v>0</v>
      </c>
      <c r="F61" s="51">
        <f t="shared" ref="F61" si="0">SUM(F14:F59)</f>
        <v>13930</v>
      </c>
      <c r="G61" s="52">
        <f>SUM(G14:G59)</f>
        <v>0</v>
      </c>
      <c r="H61" s="48" t="s">
        <v>119</v>
      </c>
      <c r="I61" s="48"/>
      <c r="J61" s="49">
        <f>SUM(J14:J29)</f>
        <v>10270</v>
      </c>
      <c r="K61" s="52">
        <f>SUM(K14:K29)</f>
        <v>0</v>
      </c>
      <c r="L61" s="53"/>
      <c r="M61" s="53"/>
      <c r="N61" s="49"/>
      <c r="O61" s="52"/>
      <c r="P61" s="48" t="s">
        <v>119</v>
      </c>
      <c r="Q61" s="48"/>
      <c r="R61" s="49">
        <f>SUM(R14:R38)</f>
        <v>12590</v>
      </c>
      <c r="S61" s="52">
        <f>SUM(S14:S38)</f>
        <v>0</v>
      </c>
      <c r="T61" s="45"/>
    </row>
    <row r="62" spans="1:20" x14ac:dyDescent="0.4">
      <c r="A62" s="54"/>
      <c r="B62" s="11"/>
      <c r="C62" s="12" t="s">
        <v>12</v>
      </c>
      <c r="D62" s="12" t="s">
        <v>15</v>
      </c>
      <c r="E62" s="13" t="s">
        <v>13</v>
      </c>
      <c r="F62" s="14" t="s">
        <v>255</v>
      </c>
      <c r="G62" s="13" t="s">
        <v>14</v>
      </c>
      <c r="H62" s="14"/>
      <c r="I62" s="12" t="s">
        <v>12</v>
      </c>
      <c r="J62" s="12" t="s">
        <v>15</v>
      </c>
      <c r="K62" s="15" t="s">
        <v>13</v>
      </c>
      <c r="L62" s="14"/>
      <c r="M62" s="12" t="s">
        <v>12</v>
      </c>
      <c r="N62" s="12" t="s">
        <v>15</v>
      </c>
      <c r="O62" s="15" t="s">
        <v>13</v>
      </c>
      <c r="P62" s="14"/>
      <c r="Q62" s="12" t="s">
        <v>12</v>
      </c>
      <c r="R62" s="12" t="s">
        <v>15</v>
      </c>
      <c r="S62" s="15" t="s">
        <v>13</v>
      </c>
    </row>
    <row r="63" spans="1:20" x14ac:dyDescent="0.4">
      <c r="A63" s="55" t="s">
        <v>120</v>
      </c>
      <c r="B63" s="17" t="s">
        <v>121</v>
      </c>
      <c r="C63" s="18" t="s">
        <v>104</v>
      </c>
      <c r="D63" s="19">
        <v>1740</v>
      </c>
      <c r="E63" s="20"/>
      <c r="F63" s="56">
        <v>300</v>
      </c>
      <c r="G63" s="20"/>
      <c r="H63" s="23" t="s">
        <v>122</v>
      </c>
      <c r="I63" s="57" t="s">
        <v>123</v>
      </c>
      <c r="J63" s="58">
        <v>610</v>
      </c>
      <c r="K63" s="22"/>
      <c r="L63" s="23" t="s">
        <v>124</v>
      </c>
      <c r="M63" s="23" t="s">
        <v>125</v>
      </c>
      <c r="N63" s="19">
        <v>1940</v>
      </c>
      <c r="O63" s="22"/>
      <c r="P63" s="23" t="s">
        <v>126</v>
      </c>
      <c r="Q63" s="23" t="s">
        <v>22</v>
      </c>
      <c r="R63" s="19">
        <v>460</v>
      </c>
      <c r="S63" s="22"/>
    </row>
    <row r="64" spans="1:20" x14ac:dyDescent="0.4">
      <c r="A64" s="55"/>
      <c r="B64" s="17" t="s">
        <v>127</v>
      </c>
      <c r="C64" s="18" t="s">
        <v>104</v>
      </c>
      <c r="D64" s="19">
        <v>1070</v>
      </c>
      <c r="E64" s="20"/>
      <c r="F64" s="56">
        <v>300</v>
      </c>
      <c r="G64" s="20"/>
      <c r="H64" s="23"/>
      <c r="I64" s="57"/>
      <c r="J64" s="58"/>
      <c r="K64" s="31"/>
      <c r="L64" s="23"/>
      <c r="M64" s="23"/>
      <c r="N64" s="19"/>
      <c r="O64" s="32"/>
      <c r="P64" s="23" t="s">
        <v>128</v>
      </c>
      <c r="Q64" s="23" t="s">
        <v>22</v>
      </c>
      <c r="R64" s="19">
        <v>2790</v>
      </c>
      <c r="S64" s="22"/>
    </row>
    <row r="65" spans="1:19" x14ac:dyDescent="0.4">
      <c r="A65" s="55"/>
      <c r="B65" s="17" t="s">
        <v>129</v>
      </c>
      <c r="C65" s="18" t="s">
        <v>130</v>
      </c>
      <c r="D65" s="19">
        <v>1390</v>
      </c>
      <c r="E65" s="20"/>
      <c r="F65" s="56"/>
      <c r="G65" s="20"/>
      <c r="H65" s="23"/>
      <c r="I65" s="23"/>
      <c r="J65" s="59"/>
      <c r="K65" s="31"/>
      <c r="L65" s="23"/>
      <c r="M65" s="23"/>
      <c r="N65" s="19"/>
      <c r="O65" s="32"/>
      <c r="P65" s="23" t="s">
        <v>131</v>
      </c>
      <c r="Q65" s="23" t="s">
        <v>22</v>
      </c>
      <c r="R65" s="19">
        <v>320</v>
      </c>
      <c r="S65" s="22"/>
    </row>
    <row r="66" spans="1:19" x14ac:dyDescent="0.4">
      <c r="A66" s="55"/>
      <c r="B66" s="17" t="s">
        <v>132</v>
      </c>
      <c r="C66" s="18" t="s">
        <v>130</v>
      </c>
      <c r="D66" s="19">
        <v>810</v>
      </c>
      <c r="E66" s="20"/>
      <c r="F66" s="56"/>
      <c r="G66" s="20"/>
      <c r="H66" s="23"/>
      <c r="I66" s="23"/>
      <c r="J66" s="59"/>
      <c r="K66" s="31"/>
      <c r="L66" s="23"/>
      <c r="M66" s="23"/>
      <c r="N66" s="19"/>
      <c r="O66" s="32"/>
      <c r="P66" s="23" t="s">
        <v>133</v>
      </c>
      <c r="Q66" s="23" t="s">
        <v>22</v>
      </c>
      <c r="R66" s="19">
        <v>400</v>
      </c>
      <c r="S66" s="22"/>
    </row>
    <row r="67" spans="1:19" x14ac:dyDescent="0.4">
      <c r="A67" s="55"/>
      <c r="B67" s="17" t="s">
        <v>134</v>
      </c>
      <c r="C67" s="18" t="s">
        <v>130</v>
      </c>
      <c r="D67" s="19">
        <v>1310</v>
      </c>
      <c r="E67" s="20"/>
      <c r="F67" s="56"/>
      <c r="G67" s="20"/>
      <c r="H67" s="23"/>
      <c r="I67" s="23"/>
      <c r="J67" s="19"/>
      <c r="K67" s="31"/>
      <c r="L67" s="23"/>
      <c r="M67" s="23"/>
      <c r="N67" s="19"/>
      <c r="O67" s="32"/>
      <c r="P67" s="23" t="s">
        <v>135</v>
      </c>
      <c r="Q67" s="23" t="s">
        <v>22</v>
      </c>
      <c r="R67" s="19">
        <v>1410</v>
      </c>
      <c r="S67" s="22"/>
    </row>
    <row r="68" spans="1:19" x14ac:dyDescent="0.4">
      <c r="A68" s="55"/>
      <c r="B68" s="17" t="s">
        <v>136</v>
      </c>
      <c r="C68" s="18" t="s">
        <v>104</v>
      </c>
      <c r="D68" s="19">
        <v>1920</v>
      </c>
      <c r="E68" s="20"/>
      <c r="F68" s="56">
        <v>50</v>
      </c>
      <c r="G68" s="20"/>
      <c r="H68" s="23"/>
      <c r="I68" s="23"/>
      <c r="J68" s="19"/>
      <c r="K68" s="32"/>
      <c r="L68" s="23"/>
      <c r="M68" s="23"/>
      <c r="N68" s="19"/>
      <c r="O68" s="32"/>
      <c r="P68" s="23"/>
      <c r="Q68" s="23"/>
      <c r="R68" s="59"/>
      <c r="S68" s="22"/>
    </row>
    <row r="69" spans="1:19" x14ac:dyDescent="0.4">
      <c r="A69" s="55"/>
      <c r="B69" s="17" t="s">
        <v>137</v>
      </c>
      <c r="C69" s="18" t="s">
        <v>104</v>
      </c>
      <c r="D69" s="19">
        <v>1650</v>
      </c>
      <c r="E69" s="20"/>
      <c r="F69" s="56"/>
      <c r="G69" s="20"/>
      <c r="H69" s="23"/>
      <c r="I69" s="23"/>
      <c r="J69" s="19"/>
      <c r="K69" s="32"/>
      <c r="L69" s="23"/>
      <c r="M69" s="23"/>
      <c r="N69" s="19"/>
      <c r="O69" s="32"/>
      <c r="P69" s="23"/>
      <c r="Q69" s="23"/>
      <c r="R69" s="59"/>
      <c r="S69" s="22"/>
    </row>
    <row r="70" spans="1:19" x14ac:dyDescent="0.4">
      <c r="A70" s="55"/>
      <c r="B70" s="17" t="s">
        <v>138</v>
      </c>
      <c r="C70" s="18" t="s">
        <v>104</v>
      </c>
      <c r="D70" s="19">
        <v>2680</v>
      </c>
      <c r="E70" s="20"/>
      <c r="F70" s="56"/>
      <c r="G70" s="20"/>
      <c r="H70" s="23"/>
      <c r="I70" s="23"/>
      <c r="J70" s="19"/>
      <c r="K70" s="32"/>
      <c r="L70" s="23"/>
      <c r="M70" s="23"/>
      <c r="N70" s="19"/>
      <c r="O70" s="32"/>
      <c r="P70" s="23"/>
      <c r="Q70" s="23"/>
      <c r="R70" s="59"/>
      <c r="S70" s="22"/>
    </row>
    <row r="71" spans="1:19" x14ac:dyDescent="0.4">
      <c r="A71" s="55"/>
      <c r="B71" s="17" t="s">
        <v>139</v>
      </c>
      <c r="C71" s="18" t="s">
        <v>104</v>
      </c>
      <c r="D71" s="19">
        <v>1270</v>
      </c>
      <c r="E71" s="20"/>
      <c r="F71" s="56"/>
      <c r="G71" s="20"/>
      <c r="H71" s="23"/>
      <c r="I71" s="23"/>
      <c r="J71" s="19"/>
      <c r="K71" s="32"/>
      <c r="L71" s="23"/>
      <c r="M71" s="23"/>
      <c r="N71" s="19"/>
      <c r="O71" s="32"/>
      <c r="P71" s="23"/>
      <c r="Q71" s="23"/>
      <c r="R71" s="19"/>
      <c r="S71" s="22"/>
    </row>
    <row r="72" spans="1:19" x14ac:dyDescent="0.4">
      <c r="A72" s="55"/>
      <c r="B72" s="17" t="s">
        <v>140</v>
      </c>
      <c r="C72" s="18" t="s">
        <v>104</v>
      </c>
      <c r="D72" s="19">
        <v>1180</v>
      </c>
      <c r="E72" s="20"/>
      <c r="F72" s="56"/>
      <c r="G72" s="20"/>
      <c r="H72" s="23"/>
      <c r="I72" s="23"/>
      <c r="J72" s="19"/>
      <c r="K72" s="32"/>
      <c r="L72" s="23"/>
      <c r="M72" s="23"/>
      <c r="N72" s="19"/>
      <c r="O72" s="32"/>
      <c r="P72" s="23"/>
      <c r="Q72" s="23"/>
      <c r="R72" s="19"/>
      <c r="S72" s="32"/>
    </row>
    <row r="73" spans="1:19" x14ac:dyDescent="0.4">
      <c r="A73" s="55"/>
      <c r="B73" s="17" t="s">
        <v>141</v>
      </c>
      <c r="C73" s="18" t="s">
        <v>130</v>
      </c>
      <c r="D73" s="19">
        <v>1530</v>
      </c>
      <c r="E73" s="20"/>
      <c r="F73" s="56">
        <v>20</v>
      </c>
      <c r="G73" s="20"/>
      <c r="H73" s="23"/>
      <c r="I73" s="23"/>
      <c r="J73" s="19"/>
      <c r="K73" s="32"/>
      <c r="L73" s="23"/>
      <c r="M73" s="23"/>
      <c r="N73" s="19"/>
      <c r="O73" s="32"/>
      <c r="P73" s="23"/>
      <c r="Q73" s="23"/>
      <c r="R73" s="19"/>
      <c r="S73" s="32"/>
    </row>
    <row r="74" spans="1:19" x14ac:dyDescent="0.4">
      <c r="A74" s="55"/>
      <c r="B74" s="17" t="s">
        <v>142</v>
      </c>
      <c r="C74" s="18" t="s">
        <v>76</v>
      </c>
      <c r="D74" s="19">
        <v>1080</v>
      </c>
      <c r="E74" s="20"/>
      <c r="F74" s="56">
        <v>10</v>
      </c>
      <c r="G74" s="20"/>
      <c r="H74" s="23"/>
      <c r="I74" s="23"/>
      <c r="J74" s="19"/>
      <c r="K74" s="32"/>
      <c r="L74" s="23"/>
      <c r="M74" s="23"/>
      <c r="N74" s="19"/>
      <c r="O74" s="32"/>
      <c r="P74" s="23"/>
      <c r="Q74" s="23"/>
      <c r="R74" s="19"/>
      <c r="S74" s="32"/>
    </row>
    <row r="75" spans="1:19" x14ac:dyDescent="0.4">
      <c r="A75" s="55"/>
      <c r="B75" s="17" t="s">
        <v>143</v>
      </c>
      <c r="C75" s="18" t="s">
        <v>130</v>
      </c>
      <c r="D75" s="19">
        <v>1490</v>
      </c>
      <c r="E75" s="20"/>
      <c r="F75" s="56"/>
      <c r="G75" s="20"/>
      <c r="H75" s="23"/>
      <c r="I75" s="23"/>
      <c r="J75" s="19"/>
      <c r="K75" s="32"/>
      <c r="L75" s="23"/>
      <c r="M75" s="23"/>
      <c r="N75" s="19"/>
      <c r="O75" s="32"/>
      <c r="P75" s="23"/>
      <c r="Q75" s="23"/>
      <c r="R75" s="19"/>
      <c r="S75" s="32"/>
    </row>
    <row r="76" spans="1:19" ht="14.25" thickBot="1" x14ac:dyDescent="0.45">
      <c r="A76" s="60"/>
      <c r="B76" s="36"/>
      <c r="C76" s="37"/>
      <c r="D76" s="38"/>
      <c r="E76" s="39"/>
      <c r="F76" s="40"/>
      <c r="G76" s="43"/>
      <c r="H76" s="42"/>
      <c r="I76" s="42"/>
      <c r="J76" s="38"/>
      <c r="K76" s="43"/>
      <c r="L76" s="42"/>
      <c r="M76" s="42"/>
      <c r="N76" s="38"/>
      <c r="O76" s="43"/>
      <c r="P76" s="42"/>
      <c r="Q76" s="42"/>
      <c r="R76" s="38"/>
      <c r="S76" s="43"/>
    </row>
    <row r="77" spans="1:19" ht="15.75" customHeight="1" thickTop="1" thickBot="1" x14ac:dyDescent="0.45">
      <c r="A77" s="46" t="s">
        <v>117</v>
      </c>
      <c r="B77" s="47" t="s">
        <v>118</v>
      </c>
      <c r="C77" s="48"/>
      <c r="D77" s="49">
        <f>SUM(D63:D75)</f>
        <v>19120</v>
      </c>
      <c r="E77" s="52">
        <f>SUM(E63:E75)</f>
        <v>0</v>
      </c>
      <c r="F77" s="61">
        <f>SUM(F63:F75)</f>
        <v>680</v>
      </c>
      <c r="G77" s="52">
        <f>SUM(G63:G75)</f>
        <v>0</v>
      </c>
      <c r="H77" s="48" t="s">
        <v>119</v>
      </c>
      <c r="I77" s="48"/>
      <c r="J77" s="49">
        <f>SUM(J63)</f>
        <v>610</v>
      </c>
      <c r="K77" s="52">
        <f>SUM(K63)</f>
        <v>0</v>
      </c>
      <c r="L77" s="48" t="s">
        <v>119</v>
      </c>
      <c r="M77" s="48"/>
      <c r="N77" s="49">
        <f>SUM(N63)</f>
        <v>1940</v>
      </c>
      <c r="O77" s="52">
        <f>SUM(O63)</f>
        <v>0</v>
      </c>
      <c r="P77" s="48" t="s">
        <v>119</v>
      </c>
      <c r="Q77" s="48"/>
      <c r="R77" s="49">
        <f>SUM(R63:R67)</f>
        <v>5380</v>
      </c>
      <c r="S77" s="52">
        <f>SUM(S63:S67)</f>
        <v>0</v>
      </c>
    </row>
    <row r="78" spans="1:19" x14ac:dyDescent="0.4">
      <c r="A78" s="54"/>
      <c r="B78" s="11"/>
      <c r="C78" s="12" t="s">
        <v>12</v>
      </c>
      <c r="D78" s="12" t="s">
        <v>15</v>
      </c>
      <c r="E78" s="13" t="s">
        <v>13</v>
      </c>
      <c r="F78" s="14" t="s">
        <v>255</v>
      </c>
      <c r="G78" s="13" t="s">
        <v>14</v>
      </c>
      <c r="H78" s="14"/>
      <c r="I78" s="12" t="s">
        <v>12</v>
      </c>
      <c r="J78" s="12" t="s">
        <v>15</v>
      </c>
      <c r="K78" s="15" t="s">
        <v>13</v>
      </c>
      <c r="L78" s="14"/>
      <c r="M78" s="12" t="s">
        <v>12</v>
      </c>
      <c r="N78" s="12" t="s">
        <v>15</v>
      </c>
      <c r="O78" s="15" t="s">
        <v>13</v>
      </c>
      <c r="P78" s="14"/>
      <c r="Q78" s="12" t="s">
        <v>12</v>
      </c>
      <c r="R78" s="12" t="s">
        <v>15</v>
      </c>
      <c r="S78" s="15" t="s">
        <v>13</v>
      </c>
    </row>
    <row r="79" spans="1:19" x14ac:dyDescent="0.4">
      <c r="A79" s="16" t="s">
        <v>144</v>
      </c>
      <c r="B79" s="30" t="s">
        <v>145</v>
      </c>
      <c r="C79" s="18" t="s">
        <v>76</v>
      </c>
      <c r="D79" s="19">
        <v>610</v>
      </c>
      <c r="E79" s="20"/>
      <c r="F79" s="21"/>
      <c r="G79" s="20"/>
      <c r="H79" s="23"/>
      <c r="I79" s="23"/>
      <c r="J79" s="18"/>
      <c r="K79" s="32"/>
      <c r="L79" s="23"/>
      <c r="M79" s="23"/>
      <c r="N79" s="19"/>
      <c r="O79" s="25"/>
      <c r="P79" s="23" t="s">
        <v>146</v>
      </c>
      <c r="Q79" s="23" t="s">
        <v>22</v>
      </c>
      <c r="R79" s="19">
        <v>800</v>
      </c>
      <c r="S79" s="22"/>
    </row>
    <row r="80" spans="1:19" x14ac:dyDescent="0.4">
      <c r="A80" s="16"/>
      <c r="B80" s="30" t="s">
        <v>147</v>
      </c>
      <c r="C80" s="18" t="s">
        <v>104</v>
      </c>
      <c r="D80" s="19">
        <v>2660</v>
      </c>
      <c r="E80" s="20"/>
      <c r="F80" s="56">
        <v>50</v>
      </c>
      <c r="G80" s="20"/>
      <c r="H80" s="23"/>
      <c r="I80" s="23"/>
      <c r="J80" s="18"/>
      <c r="K80" s="32"/>
      <c r="L80" s="23"/>
      <c r="M80" s="23"/>
      <c r="N80" s="19"/>
      <c r="O80" s="25"/>
      <c r="P80" s="23"/>
      <c r="Q80" s="23"/>
      <c r="R80" s="59"/>
      <c r="S80" s="25"/>
    </row>
    <row r="81" spans="1:19" x14ac:dyDescent="0.4">
      <c r="A81" s="16"/>
      <c r="B81" s="17" t="s">
        <v>148</v>
      </c>
      <c r="C81" s="18" t="s">
        <v>104</v>
      </c>
      <c r="D81" s="19">
        <v>1890</v>
      </c>
      <c r="E81" s="20"/>
      <c r="F81" s="21"/>
      <c r="G81" s="20"/>
      <c r="H81" s="23"/>
      <c r="I81" s="23"/>
      <c r="J81" s="19"/>
      <c r="K81" s="32"/>
      <c r="L81" s="23"/>
      <c r="M81" s="23"/>
      <c r="N81" s="19"/>
      <c r="O81" s="32"/>
      <c r="P81" s="23"/>
      <c r="Q81" s="23"/>
      <c r="R81" s="59"/>
      <c r="S81" s="25"/>
    </row>
    <row r="82" spans="1:19" x14ac:dyDescent="0.4">
      <c r="A82" s="16"/>
      <c r="B82" s="17" t="s">
        <v>149</v>
      </c>
      <c r="C82" s="18" t="s">
        <v>104</v>
      </c>
      <c r="D82" s="19">
        <v>2060</v>
      </c>
      <c r="E82" s="20"/>
      <c r="F82" s="21"/>
      <c r="G82" s="20"/>
      <c r="H82" s="23"/>
      <c r="I82" s="23"/>
      <c r="J82" s="19"/>
      <c r="K82" s="32"/>
      <c r="L82" s="23"/>
      <c r="M82" s="23"/>
      <c r="N82" s="19"/>
      <c r="O82" s="32"/>
      <c r="P82" s="23"/>
      <c r="Q82" s="23"/>
      <c r="R82" s="59"/>
      <c r="S82" s="25"/>
    </row>
    <row r="83" spans="1:19" x14ac:dyDescent="0.4">
      <c r="A83" s="16"/>
      <c r="B83" s="30" t="s">
        <v>150</v>
      </c>
      <c r="C83" s="18" t="s">
        <v>130</v>
      </c>
      <c r="D83" s="19">
        <v>3230</v>
      </c>
      <c r="E83" s="20"/>
      <c r="F83" s="21"/>
      <c r="G83" s="20"/>
      <c r="H83" s="23"/>
      <c r="I83" s="23"/>
      <c r="J83" s="19"/>
      <c r="K83" s="32"/>
      <c r="L83" s="23"/>
      <c r="M83" s="23"/>
      <c r="N83" s="19"/>
      <c r="O83" s="32"/>
      <c r="P83" s="23"/>
      <c r="Q83" s="23"/>
      <c r="R83" s="59"/>
      <c r="S83" s="22"/>
    </row>
    <row r="84" spans="1:19" x14ac:dyDescent="0.4">
      <c r="A84" s="16"/>
      <c r="B84" s="17" t="s">
        <v>151</v>
      </c>
      <c r="C84" s="18" t="s">
        <v>130</v>
      </c>
      <c r="D84" s="19">
        <v>1490</v>
      </c>
      <c r="E84" s="20"/>
      <c r="F84" s="21"/>
      <c r="G84" s="20"/>
      <c r="H84" s="23"/>
      <c r="I84" s="23"/>
      <c r="J84" s="19"/>
      <c r="K84" s="32"/>
      <c r="L84" s="23"/>
      <c r="M84" s="23"/>
      <c r="N84" s="19"/>
      <c r="O84" s="32"/>
      <c r="P84" s="23"/>
      <c r="Q84" s="23"/>
      <c r="R84" s="19"/>
      <c r="S84" s="32"/>
    </row>
    <row r="85" spans="1:19" x14ac:dyDescent="0.4">
      <c r="A85" s="16"/>
      <c r="B85" s="17" t="s">
        <v>152</v>
      </c>
      <c r="C85" s="18" t="s">
        <v>130</v>
      </c>
      <c r="D85" s="19">
        <v>3020</v>
      </c>
      <c r="E85" s="20"/>
      <c r="F85" s="21"/>
      <c r="G85" s="20"/>
      <c r="H85" s="23"/>
      <c r="I85" s="23"/>
      <c r="J85" s="19"/>
      <c r="K85" s="32"/>
      <c r="L85" s="23"/>
      <c r="M85" s="23"/>
      <c r="N85" s="19"/>
      <c r="O85" s="32"/>
      <c r="P85" s="23"/>
      <c r="Q85" s="23"/>
      <c r="R85" s="19"/>
      <c r="S85" s="32"/>
    </row>
    <row r="86" spans="1:19" x14ac:dyDescent="0.4">
      <c r="A86" s="16"/>
      <c r="B86" s="30" t="s">
        <v>153</v>
      </c>
      <c r="C86" s="18" t="s">
        <v>130</v>
      </c>
      <c r="D86" s="19">
        <v>3360</v>
      </c>
      <c r="E86" s="20"/>
      <c r="F86" s="21"/>
      <c r="G86" s="20"/>
      <c r="H86" s="23"/>
      <c r="I86" s="23"/>
      <c r="J86" s="19"/>
      <c r="K86" s="32"/>
      <c r="L86" s="23"/>
      <c r="M86" s="23"/>
      <c r="N86" s="19"/>
      <c r="O86" s="32"/>
      <c r="P86" s="23"/>
      <c r="Q86" s="23"/>
      <c r="R86" s="19"/>
      <c r="S86" s="32"/>
    </row>
    <row r="87" spans="1:19" x14ac:dyDescent="0.4">
      <c r="A87" s="16"/>
      <c r="B87" s="17" t="s">
        <v>154</v>
      </c>
      <c r="C87" s="18" t="s">
        <v>130</v>
      </c>
      <c r="D87" s="19">
        <v>2580</v>
      </c>
      <c r="E87" s="20"/>
      <c r="F87" s="21"/>
      <c r="G87" s="20"/>
      <c r="H87" s="23"/>
      <c r="I87" s="23"/>
      <c r="J87" s="19"/>
      <c r="K87" s="32"/>
      <c r="L87" s="23"/>
      <c r="M87" s="23"/>
      <c r="N87" s="19"/>
      <c r="O87" s="32"/>
      <c r="P87" s="23"/>
      <c r="Q87" s="23"/>
      <c r="R87" s="19"/>
      <c r="S87" s="32"/>
    </row>
    <row r="88" spans="1:19" ht="14.25" thickBot="1" x14ac:dyDescent="0.45">
      <c r="A88" s="35"/>
      <c r="B88" s="36"/>
      <c r="C88" s="37"/>
      <c r="D88" s="38"/>
      <c r="E88" s="39"/>
      <c r="F88" s="40"/>
      <c r="G88" s="43"/>
      <c r="H88" s="42"/>
      <c r="I88" s="42"/>
      <c r="J88" s="38"/>
      <c r="K88" s="43"/>
      <c r="L88" s="42"/>
      <c r="M88" s="42"/>
      <c r="N88" s="38"/>
      <c r="O88" s="43"/>
      <c r="P88" s="42"/>
      <c r="Q88" s="42"/>
      <c r="R88" s="38"/>
      <c r="S88" s="43"/>
    </row>
    <row r="89" spans="1:19" ht="15.75" customHeight="1" thickTop="1" thickBot="1" x14ac:dyDescent="0.45">
      <c r="A89" s="46" t="s">
        <v>117</v>
      </c>
      <c r="B89" s="47" t="s">
        <v>118</v>
      </c>
      <c r="C89" s="48"/>
      <c r="D89" s="49">
        <f>SUM(D79:D87)</f>
        <v>20900</v>
      </c>
      <c r="E89" s="52">
        <f>SUM(E79:E87)</f>
        <v>0</v>
      </c>
      <c r="F89" s="61">
        <f>SUM(F79:F87)</f>
        <v>50</v>
      </c>
      <c r="G89" s="52">
        <f>SUM(G79:G87)</f>
        <v>0</v>
      </c>
      <c r="H89" s="48" t="s">
        <v>119</v>
      </c>
      <c r="I89" s="48"/>
      <c r="J89" s="49"/>
      <c r="K89" s="52"/>
      <c r="L89" s="48" t="s">
        <v>119</v>
      </c>
      <c r="M89" s="48"/>
      <c r="N89" s="49"/>
      <c r="O89" s="52"/>
      <c r="P89" s="48" t="s">
        <v>119</v>
      </c>
      <c r="Q89" s="48"/>
      <c r="R89" s="49">
        <f>SUM(R79)</f>
        <v>800</v>
      </c>
      <c r="S89" s="52">
        <f>SUM(S79)</f>
        <v>0</v>
      </c>
    </row>
    <row r="90" spans="1:19" x14ac:dyDescent="0.4">
      <c r="A90" s="54"/>
      <c r="B90" s="11"/>
      <c r="C90" s="12" t="s">
        <v>12</v>
      </c>
      <c r="D90" s="12" t="s">
        <v>15</v>
      </c>
      <c r="E90" s="13" t="s">
        <v>13</v>
      </c>
      <c r="F90" s="14" t="s">
        <v>255</v>
      </c>
      <c r="G90" s="13" t="s">
        <v>14</v>
      </c>
      <c r="H90" s="14"/>
      <c r="I90" s="12" t="s">
        <v>12</v>
      </c>
      <c r="J90" s="12" t="s">
        <v>15</v>
      </c>
      <c r="K90" s="15" t="s">
        <v>13</v>
      </c>
      <c r="L90" s="14"/>
      <c r="M90" s="12" t="s">
        <v>12</v>
      </c>
      <c r="N90" s="12" t="s">
        <v>15</v>
      </c>
      <c r="O90" s="15" t="s">
        <v>13</v>
      </c>
      <c r="P90" s="14"/>
      <c r="Q90" s="12" t="s">
        <v>12</v>
      </c>
      <c r="R90" s="12" t="s">
        <v>15</v>
      </c>
      <c r="S90" s="15" t="s">
        <v>13</v>
      </c>
    </row>
    <row r="91" spans="1:19" x14ac:dyDescent="0.4">
      <c r="A91" s="55" t="s">
        <v>155</v>
      </c>
      <c r="B91" s="17" t="s">
        <v>156</v>
      </c>
      <c r="C91" s="18" t="s">
        <v>130</v>
      </c>
      <c r="D91" s="19">
        <v>1710</v>
      </c>
      <c r="E91" s="20"/>
      <c r="F91" s="21"/>
      <c r="G91" s="20"/>
      <c r="H91" s="23"/>
      <c r="I91" s="23"/>
      <c r="J91" s="19"/>
      <c r="K91" s="32"/>
      <c r="L91" s="23"/>
      <c r="M91" s="23"/>
      <c r="N91" s="19"/>
      <c r="O91" s="32"/>
      <c r="P91" s="23" t="s">
        <v>157</v>
      </c>
      <c r="Q91" s="23" t="s">
        <v>22</v>
      </c>
      <c r="R91" s="58">
        <v>60</v>
      </c>
      <c r="S91" s="22"/>
    </row>
    <row r="92" spans="1:19" x14ac:dyDescent="0.4">
      <c r="A92" s="55"/>
      <c r="B92" s="17" t="s">
        <v>158</v>
      </c>
      <c r="C92" s="18" t="s">
        <v>130</v>
      </c>
      <c r="D92" s="19">
        <v>1980</v>
      </c>
      <c r="E92" s="20"/>
      <c r="F92" s="21"/>
      <c r="G92" s="20"/>
      <c r="H92" s="23"/>
      <c r="I92" s="23"/>
      <c r="J92" s="19"/>
      <c r="K92" s="32"/>
      <c r="L92" s="23"/>
      <c r="M92" s="23"/>
      <c r="N92" s="19"/>
      <c r="O92" s="32"/>
      <c r="P92" s="17"/>
      <c r="Q92" s="45"/>
      <c r="R92" s="19"/>
      <c r="S92" s="22"/>
    </row>
    <row r="93" spans="1:19" x14ac:dyDescent="0.4">
      <c r="A93" s="55"/>
      <c r="B93" s="17" t="s">
        <v>159</v>
      </c>
      <c r="C93" s="18" t="s">
        <v>76</v>
      </c>
      <c r="D93" s="19">
        <v>820</v>
      </c>
      <c r="E93" s="20"/>
      <c r="F93" s="21"/>
      <c r="G93" s="20"/>
      <c r="H93" s="23"/>
      <c r="I93" s="23"/>
      <c r="J93" s="19"/>
      <c r="K93" s="32"/>
      <c r="L93" s="23"/>
      <c r="M93" s="23"/>
      <c r="N93" s="19"/>
      <c r="O93" s="32"/>
      <c r="P93" s="23"/>
      <c r="Q93" s="23"/>
      <c r="R93" s="19"/>
      <c r="S93" s="22"/>
    </row>
    <row r="94" spans="1:19" x14ac:dyDescent="0.4">
      <c r="A94" s="55"/>
      <c r="B94" s="17" t="s">
        <v>160</v>
      </c>
      <c r="C94" s="18" t="s">
        <v>104</v>
      </c>
      <c r="D94" s="19">
        <v>1430</v>
      </c>
      <c r="E94" s="20"/>
      <c r="F94" s="21"/>
      <c r="G94" s="20"/>
      <c r="H94" s="23"/>
      <c r="I94" s="23"/>
      <c r="J94" s="19"/>
      <c r="K94" s="32"/>
      <c r="L94" s="23"/>
      <c r="M94" s="23"/>
      <c r="N94" s="19"/>
      <c r="O94" s="32"/>
      <c r="P94" s="23"/>
      <c r="Q94" s="23"/>
      <c r="R94" s="19"/>
      <c r="S94" s="31"/>
    </row>
    <row r="95" spans="1:19" x14ac:dyDescent="0.4">
      <c r="A95" s="55"/>
      <c r="B95" s="17" t="s">
        <v>161</v>
      </c>
      <c r="C95" s="18" t="s">
        <v>130</v>
      </c>
      <c r="D95" s="19">
        <v>1020</v>
      </c>
      <c r="E95" s="20"/>
      <c r="F95" s="21"/>
      <c r="G95" s="20"/>
      <c r="H95" s="23"/>
      <c r="I95" s="23"/>
      <c r="J95" s="19"/>
      <c r="K95" s="32"/>
      <c r="L95" s="23"/>
      <c r="M95" s="23"/>
      <c r="N95" s="19"/>
      <c r="O95" s="32"/>
      <c r="P95" s="23"/>
      <c r="Q95" s="23"/>
      <c r="R95" s="19"/>
      <c r="S95" s="31"/>
    </row>
    <row r="96" spans="1:19" x14ac:dyDescent="0.4">
      <c r="A96" s="55"/>
      <c r="B96" s="17" t="s">
        <v>162</v>
      </c>
      <c r="C96" s="18" t="s">
        <v>76</v>
      </c>
      <c r="D96" s="19">
        <v>520</v>
      </c>
      <c r="E96" s="20"/>
      <c r="F96" s="21"/>
      <c r="G96" s="20"/>
      <c r="H96" s="23"/>
      <c r="I96" s="23"/>
      <c r="J96" s="19"/>
      <c r="K96" s="32"/>
      <c r="L96" s="23"/>
      <c r="M96" s="23"/>
      <c r="N96" s="19"/>
      <c r="O96" s="32"/>
      <c r="P96" s="23"/>
      <c r="Q96" s="23"/>
      <c r="R96" s="19"/>
      <c r="S96" s="32"/>
    </row>
    <row r="97" spans="1:19" x14ac:dyDescent="0.4">
      <c r="A97" s="55"/>
      <c r="B97" s="17" t="s">
        <v>163</v>
      </c>
      <c r="C97" s="18" t="s">
        <v>76</v>
      </c>
      <c r="D97" s="19">
        <v>630</v>
      </c>
      <c r="E97" s="20"/>
      <c r="F97" s="21"/>
      <c r="G97" s="20"/>
      <c r="H97" s="23"/>
      <c r="I97" s="23"/>
      <c r="J97" s="19"/>
      <c r="K97" s="32"/>
      <c r="L97" s="23"/>
      <c r="M97" s="23"/>
      <c r="N97" s="19"/>
      <c r="O97" s="32"/>
      <c r="P97" s="23"/>
      <c r="Q97" s="23"/>
      <c r="R97" s="19"/>
      <c r="S97" s="31"/>
    </row>
    <row r="98" spans="1:19" x14ac:dyDescent="0.4">
      <c r="A98" s="55"/>
      <c r="B98" s="17" t="s">
        <v>164</v>
      </c>
      <c r="C98" s="18" t="s">
        <v>130</v>
      </c>
      <c r="D98" s="19">
        <v>870</v>
      </c>
      <c r="E98" s="20"/>
      <c r="F98" s="21"/>
      <c r="G98" s="20"/>
      <c r="H98" s="23"/>
      <c r="I98" s="23"/>
      <c r="J98" s="19"/>
      <c r="K98" s="32"/>
      <c r="L98" s="23"/>
      <c r="M98" s="23"/>
      <c r="N98" s="19"/>
      <c r="O98" s="32"/>
      <c r="P98" s="23"/>
      <c r="Q98" s="23"/>
      <c r="R98" s="19"/>
      <c r="S98" s="32"/>
    </row>
    <row r="99" spans="1:19" x14ac:dyDescent="0.4">
      <c r="A99" s="55"/>
      <c r="B99" s="30" t="s">
        <v>165</v>
      </c>
      <c r="C99" s="18" t="s">
        <v>166</v>
      </c>
      <c r="D99" s="19">
        <v>200</v>
      </c>
      <c r="E99" s="20"/>
      <c r="F99" s="21"/>
      <c r="G99" s="20"/>
      <c r="H99" s="23"/>
      <c r="I99" s="23"/>
      <c r="J99" s="19"/>
      <c r="K99" s="32"/>
      <c r="L99" s="23"/>
      <c r="M99" s="23"/>
      <c r="N99" s="19"/>
      <c r="O99" s="32"/>
      <c r="P99" s="23"/>
      <c r="Q99" s="23"/>
      <c r="R99" s="19"/>
      <c r="S99" s="32"/>
    </row>
    <row r="100" spans="1:19" ht="14.25" thickBot="1" x14ac:dyDescent="0.45">
      <c r="A100" s="60"/>
      <c r="B100" s="62"/>
      <c r="C100" s="63"/>
      <c r="D100" s="38"/>
      <c r="E100" s="39"/>
      <c r="F100" s="40"/>
      <c r="G100" s="41"/>
      <c r="H100" s="42"/>
      <c r="I100" s="42"/>
      <c r="J100" s="38"/>
      <c r="K100" s="43"/>
      <c r="L100" s="42"/>
      <c r="M100" s="42"/>
      <c r="N100" s="38"/>
      <c r="O100" s="43"/>
      <c r="P100" s="42"/>
      <c r="Q100" s="42"/>
      <c r="R100" s="38"/>
      <c r="S100" s="43"/>
    </row>
    <row r="101" spans="1:19" ht="15.75" customHeight="1" thickTop="1" thickBot="1" x14ac:dyDescent="0.45">
      <c r="A101" s="46" t="s">
        <v>117</v>
      </c>
      <c r="B101" s="47" t="s">
        <v>118</v>
      </c>
      <c r="C101" s="48"/>
      <c r="D101" s="49">
        <f>SUM(D91:D99)</f>
        <v>9180</v>
      </c>
      <c r="E101" s="52">
        <f>SUM(E91:E99)</f>
        <v>0</v>
      </c>
      <c r="F101" s="64"/>
      <c r="G101" s="52">
        <f>SUM(G91:G99)</f>
        <v>0</v>
      </c>
      <c r="H101" s="53"/>
      <c r="I101" s="53"/>
      <c r="J101" s="49"/>
      <c r="K101" s="52"/>
      <c r="L101" s="53"/>
      <c r="M101" s="53"/>
      <c r="N101" s="49"/>
      <c r="O101" s="52"/>
      <c r="P101" s="48" t="s">
        <v>119</v>
      </c>
      <c r="Q101" s="48"/>
      <c r="R101" s="49">
        <f>SUM(R91)</f>
        <v>60</v>
      </c>
      <c r="S101" s="52">
        <f>SUM(S91:S92)</f>
        <v>0</v>
      </c>
    </row>
    <row r="102" spans="1:19" x14ac:dyDescent="0.4">
      <c r="A102" s="54"/>
      <c r="B102" s="11"/>
      <c r="C102" s="12" t="s">
        <v>12</v>
      </c>
      <c r="D102" s="12" t="s">
        <v>15</v>
      </c>
      <c r="E102" s="13" t="s">
        <v>13</v>
      </c>
      <c r="F102" s="14" t="s">
        <v>255</v>
      </c>
      <c r="G102" s="13" t="s">
        <v>14</v>
      </c>
      <c r="H102" s="14"/>
      <c r="I102" s="12" t="s">
        <v>12</v>
      </c>
      <c r="J102" s="12" t="s">
        <v>15</v>
      </c>
      <c r="K102" s="15" t="s">
        <v>13</v>
      </c>
      <c r="L102" s="14"/>
      <c r="M102" s="12" t="s">
        <v>12</v>
      </c>
      <c r="N102" s="12" t="s">
        <v>15</v>
      </c>
      <c r="O102" s="15" t="s">
        <v>13</v>
      </c>
      <c r="P102" s="14"/>
      <c r="Q102" s="12" t="s">
        <v>12</v>
      </c>
      <c r="R102" s="12" t="s">
        <v>15</v>
      </c>
      <c r="S102" s="15" t="s">
        <v>13</v>
      </c>
    </row>
    <row r="103" spans="1:19" x14ac:dyDescent="0.4">
      <c r="A103" s="55" t="s">
        <v>167</v>
      </c>
      <c r="B103" s="17" t="s">
        <v>168</v>
      </c>
      <c r="C103" s="18" t="s">
        <v>130</v>
      </c>
      <c r="D103" s="19">
        <v>2440</v>
      </c>
      <c r="E103" s="20"/>
      <c r="F103" s="56">
        <v>300</v>
      </c>
      <c r="G103" s="20"/>
      <c r="H103" s="23"/>
      <c r="I103" s="23"/>
      <c r="J103" s="19"/>
      <c r="K103" s="22"/>
      <c r="L103" s="23"/>
      <c r="M103" s="23"/>
      <c r="N103" s="19"/>
      <c r="O103" s="34"/>
      <c r="P103" s="23" t="s">
        <v>169</v>
      </c>
      <c r="Q103" s="23" t="s">
        <v>22</v>
      </c>
      <c r="R103" s="19">
        <v>420</v>
      </c>
      <c r="S103" s="22"/>
    </row>
    <row r="104" spans="1:19" x14ac:dyDescent="0.4">
      <c r="A104" s="55"/>
      <c r="B104" s="30" t="s">
        <v>170</v>
      </c>
      <c r="C104" s="18" t="s">
        <v>104</v>
      </c>
      <c r="D104" s="19">
        <v>2110</v>
      </c>
      <c r="E104" s="20"/>
      <c r="F104" s="56"/>
      <c r="G104" s="20"/>
      <c r="H104" s="23"/>
      <c r="I104" s="23"/>
      <c r="J104" s="19"/>
      <c r="K104" s="22"/>
      <c r="L104" s="23"/>
      <c r="M104" s="23"/>
      <c r="N104" s="19"/>
      <c r="O104" s="34"/>
      <c r="P104" s="23"/>
      <c r="Q104" s="23"/>
      <c r="R104" s="19"/>
      <c r="S104" s="22"/>
    </row>
    <row r="105" spans="1:19" x14ac:dyDescent="0.4">
      <c r="A105" s="55"/>
      <c r="B105" s="30" t="s">
        <v>171</v>
      </c>
      <c r="C105" s="18" t="s">
        <v>76</v>
      </c>
      <c r="D105" s="19">
        <v>960</v>
      </c>
      <c r="E105" s="20"/>
      <c r="F105" s="56"/>
      <c r="G105" s="20"/>
      <c r="H105" s="23"/>
      <c r="I105" s="23"/>
      <c r="J105" s="19"/>
      <c r="K105" s="32"/>
      <c r="L105" s="23"/>
      <c r="M105" s="23"/>
      <c r="N105" s="19"/>
      <c r="O105" s="34"/>
      <c r="P105" s="23"/>
      <c r="Q105" s="23"/>
      <c r="R105" s="19"/>
      <c r="S105" s="22"/>
    </row>
    <row r="106" spans="1:19" x14ac:dyDescent="0.4">
      <c r="A106" s="55"/>
      <c r="B106" s="17" t="s">
        <v>172</v>
      </c>
      <c r="C106" s="18" t="s">
        <v>130</v>
      </c>
      <c r="D106" s="19">
        <v>1760</v>
      </c>
      <c r="E106" s="20"/>
      <c r="F106" s="56"/>
      <c r="G106" s="20"/>
      <c r="H106" s="23"/>
      <c r="I106" s="23"/>
      <c r="J106" s="19"/>
      <c r="K106" s="32"/>
      <c r="L106" s="23"/>
      <c r="M106" s="23"/>
      <c r="N106" s="19"/>
      <c r="O106" s="34"/>
      <c r="P106" s="23"/>
      <c r="Q106" s="23"/>
      <c r="R106" s="19"/>
      <c r="S106" s="25"/>
    </row>
    <row r="107" spans="1:19" x14ac:dyDescent="0.4">
      <c r="A107" s="55"/>
      <c r="B107" s="17" t="s">
        <v>173</v>
      </c>
      <c r="C107" s="18" t="s">
        <v>76</v>
      </c>
      <c r="D107" s="19">
        <v>1630</v>
      </c>
      <c r="E107" s="20"/>
      <c r="F107" s="56">
        <v>200</v>
      </c>
      <c r="G107" s="20"/>
      <c r="H107" s="23"/>
      <c r="I107" s="23"/>
      <c r="J107" s="19"/>
      <c r="K107" s="32"/>
      <c r="L107" s="23"/>
      <c r="M107" s="23"/>
      <c r="N107" s="19"/>
      <c r="O107" s="34"/>
      <c r="P107" s="23"/>
      <c r="Q107" s="23"/>
      <c r="R107" s="19"/>
      <c r="S107" s="25"/>
    </row>
    <row r="108" spans="1:19" ht="14.25" thickBot="1" x14ac:dyDescent="0.45">
      <c r="A108" s="60"/>
      <c r="B108" s="36"/>
      <c r="C108" s="37"/>
      <c r="D108" s="38"/>
      <c r="E108" s="39"/>
      <c r="F108" s="40"/>
      <c r="G108" s="43"/>
      <c r="H108" s="42"/>
      <c r="I108" s="42"/>
      <c r="J108" s="38"/>
      <c r="K108" s="43"/>
      <c r="L108" s="42"/>
      <c r="M108" s="42"/>
      <c r="N108" s="38"/>
      <c r="O108" s="44"/>
      <c r="P108" s="42"/>
      <c r="Q108" s="42"/>
      <c r="R108" s="38"/>
      <c r="S108" s="43"/>
    </row>
    <row r="109" spans="1:19" ht="15.75" customHeight="1" thickTop="1" thickBot="1" x14ac:dyDescent="0.45">
      <c r="A109" s="46" t="s">
        <v>117</v>
      </c>
      <c r="B109" s="47" t="s">
        <v>118</v>
      </c>
      <c r="C109" s="48"/>
      <c r="D109" s="49">
        <f>SUM(D103:D107)</f>
        <v>8900</v>
      </c>
      <c r="E109" s="52">
        <f>SUM(E103:E107)</f>
        <v>0</v>
      </c>
      <c r="F109" s="61">
        <f t="shared" ref="F109" si="1">SUM(F103:F107)</f>
        <v>500</v>
      </c>
      <c r="G109" s="52">
        <f>SUM(G103:G107)</f>
        <v>0</v>
      </c>
      <c r="H109" s="48" t="s">
        <v>119</v>
      </c>
      <c r="I109" s="48"/>
      <c r="J109" s="49"/>
      <c r="K109" s="52"/>
      <c r="L109" s="53"/>
      <c r="M109" s="53"/>
      <c r="N109" s="49"/>
      <c r="O109" s="65"/>
      <c r="P109" s="48" t="s">
        <v>119</v>
      </c>
      <c r="Q109" s="48"/>
      <c r="R109" s="49">
        <f>SUM(R103:R104)</f>
        <v>420</v>
      </c>
      <c r="S109" s="52">
        <f>SUM(S103:S104)</f>
        <v>0</v>
      </c>
    </row>
    <row r="110" spans="1:19" x14ac:dyDescent="0.4">
      <c r="A110" s="54"/>
      <c r="B110" s="11"/>
      <c r="C110" s="12" t="s">
        <v>12</v>
      </c>
      <c r="D110" s="12" t="s">
        <v>15</v>
      </c>
      <c r="E110" s="13" t="s">
        <v>13</v>
      </c>
      <c r="F110" s="14" t="s">
        <v>255</v>
      </c>
      <c r="G110" s="13" t="s">
        <v>14</v>
      </c>
      <c r="H110" s="14"/>
      <c r="I110" s="12" t="s">
        <v>12</v>
      </c>
      <c r="J110" s="12" t="s">
        <v>15</v>
      </c>
      <c r="K110" s="15" t="s">
        <v>13</v>
      </c>
      <c r="L110" s="14"/>
      <c r="M110" s="12" t="s">
        <v>12</v>
      </c>
      <c r="N110" s="12" t="s">
        <v>15</v>
      </c>
      <c r="O110" s="15" t="s">
        <v>13</v>
      </c>
      <c r="P110" s="14"/>
      <c r="Q110" s="12" t="s">
        <v>12</v>
      </c>
      <c r="R110" s="12" t="s">
        <v>15</v>
      </c>
      <c r="S110" s="15" t="s">
        <v>13</v>
      </c>
    </row>
    <row r="111" spans="1:19" x14ac:dyDescent="0.4">
      <c r="A111" s="55" t="s">
        <v>174</v>
      </c>
      <c r="B111" s="17" t="s">
        <v>175</v>
      </c>
      <c r="C111" s="18" t="s">
        <v>79</v>
      </c>
      <c r="D111" s="19">
        <v>3130</v>
      </c>
      <c r="E111" s="20"/>
      <c r="F111" s="21"/>
      <c r="G111" s="20"/>
      <c r="H111" s="23" t="s">
        <v>176</v>
      </c>
      <c r="I111" s="23" t="s">
        <v>123</v>
      </c>
      <c r="J111" s="19">
        <v>200</v>
      </c>
      <c r="K111" s="22"/>
      <c r="L111" s="23"/>
      <c r="M111" s="23"/>
      <c r="N111" s="19"/>
      <c r="O111" s="32"/>
      <c r="P111" s="23" t="s">
        <v>177</v>
      </c>
      <c r="Q111" s="23" t="s">
        <v>22</v>
      </c>
      <c r="R111" s="19">
        <v>540</v>
      </c>
      <c r="S111" s="22"/>
    </row>
    <row r="112" spans="1:19" x14ac:dyDescent="0.4">
      <c r="A112" s="55"/>
      <c r="B112" s="66" t="s">
        <v>178</v>
      </c>
      <c r="C112" s="67"/>
      <c r="D112" s="114" t="s">
        <v>25</v>
      </c>
      <c r="E112" s="114"/>
      <c r="F112" s="114"/>
      <c r="G112" s="115"/>
      <c r="H112" s="23"/>
      <c r="I112" s="23"/>
      <c r="J112" s="19"/>
      <c r="K112" s="32"/>
      <c r="L112" s="23"/>
      <c r="M112" s="23"/>
      <c r="N112" s="19"/>
      <c r="O112" s="32"/>
      <c r="P112" s="23" t="s">
        <v>179</v>
      </c>
      <c r="Q112" s="23" t="s">
        <v>22</v>
      </c>
      <c r="R112" s="19">
        <v>380</v>
      </c>
      <c r="S112" s="22"/>
    </row>
    <row r="113" spans="1:19" x14ac:dyDescent="0.4">
      <c r="A113" s="55"/>
      <c r="B113" s="17" t="s">
        <v>180</v>
      </c>
      <c r="C113" s="18" t="s">
        <v>104</v>
      </c>
      <c r="D113" s="19">
        <v>1420</v>
      </c>
      <c r="E113" s="20"/>
      <c r="F113" s="21"/>
      <c r="G113" s="20"/>
      <c r="H113" s="23"/>
      <c r="I113" s="23"/>
      <c r="J113" s="19"/>
      <c r="K113" s="32"/>
      <c r="L113" s="23"/>
      <c r="M113" s="23"/>
      <c r="N113" s="19"/>
      <c r="O113" s="32"/>
      <c r="P113" s="23" t="s">
        <v>181</v>
      </c>
      <c r="Q113" s="23" t="s">
        <v>22</v>
      </c>
      <c r="R113" s="19">
        <v>320</v>
      </c>
      <c r="S113" s="22"/>
    </row>
    <row r="114" spans="1:19" x14ac:dyDescent="0.4">
      <c r="A114" s="55"/>
      <c r="B114" s="17" t="s">
        <v>182</v>
      </c>
      <c r="C114" s="18" t="s">
        <v>73</v>
      </c>
      <c r="D114" s="19">
        <v>480</v>
      </c>
      <c r="E114" s="20"/>
      <c r="F114" s="21"/>
      <c r="G114" s="20"/>
      <c r="H114" s="23"/>
      <c r="I114" s="23"/>
      <c r="J114" s="19"/>
      <c r="K114" s="32"/>
      <c r="L114" s="23"/>
      <c r="M114" s="23"/>
      <c r="N114" s="19"/>
      <c r="O114" s="32"/>
      <c r="P114" s="23"/>
      <c r="Q114" s="23"/>
      <c r="R114" s="19"/>
      <c r="S114" s="32"/>
    </row>
    <row r="115" spans="1:19" x14ac:dyDescent="0.4">
      <c r="A115" s="55"/>
      <c r="B115" s="17" t="s">
        <v>183</v>
      </c>
      <c r="C115" s="18" t="s">
        <v>130</v>
      </c>
      <c r="D115" s="19">
        <v>910</v>
      </c>
      <c r="E115" s="20"/>
      <c r="F115" s="21"/>
      <c r="G115" s="20"/>
      <c r="H115" s="23"/>
      <c r="I115" s="23"/>
      <c r="J115" s="19"/>
      <c r="K115" s="32"/>
      <c r="L115" s="23"/>
      <c r="M115" s="23"/>
      <c r="N115" s="19"/>
      <c r="O115" s="32"/>
      <c r="P115" s="23"/>
      <c r="Q115" s="23"/>
      <c r="R115" s="19"/>
      <c r="S115" s="32"/>
    </row>
    <row r="116" spans="1:19" x14ac:dyDescent="0.4">
      <c r="A116" s="55"/>
      <c r="B116" s="30" t="s">
        <v>184</v>
      </c>
      <c r="C116" s="18" t="s">
        <v>76</v>
      </c>
      <c r="D116" s="19">
        <v>720</v>
      </c>
      <c r="E116" s="20"/>
      <c r="F116" s="21"/>
      <c r="G116" s="20"/>
      <c r="H116" s="23"/>
      <c r="I116" s="23"/>
      <c r="J116" s="19"/>
      <c r="K116" s="32"/>
      <c r="L116" s="23"/>
      <c r="M116" s="23"/>
      <c r="N116" s="19"/>
      <c r="O116" s="32"/>
      <c r="P116" s="23"/>
      <c r="Q116" s="23"/>
      <c r="R116" s="19"/>
      <c r="S116" s="32"/>
    </row>
    <row r="117" spans="1:19" x14ac:dyDescent="0.4">
      <c r="A117" s="55"/>
      <c r="B117" s="17" t="s">
        <v>185</v>
      </c>
      <c r="C117" s="18" t="s">
        <v>104</v>
      </c>
      <c r="D117" s="19">
        <v>1420</v>
      </c>
      <c r="E117" s="20"/>
      <c r="F117" s="56">
        <v>100</v>
      </c>
      <c r="G117" s="20"/>
      <c r="H117" s="23"/>
      <c r="I117" s="23"/>
      <c r="J117" s="19"/>
      <c r="K117" s="32"/>
      <c r="L117" s="23"/>
      <c r="M117" s="23"/>
      <c r="N117" s="19"/>
      <c r="O117" s="32"/>
      <c r="P117" s="23"/>
      <c r="Q117" s="23"/>
      <c r="R117" s="19"/>
      <c r="S117" s="32"/>
    </row>
    <row r="118" spans="1:19" x14ac:dyDescent="0.4">
      <c r="A118" s="55"/>
      <c r="B118" s="17" t="s">
        <v>186</v>
      </c>
      <c r="C118" s="18" t="s">
        <v>104</v>
      </c>
      <c r="D118" s="19">
        <v>1640</v>
      </c>
      <c r="E118" s="20"/>
      <c r="F118" s="21"/>
      <c r="G118" s="20"/>
      <c r="H118" s="23"/>
      <c r="I118" s="23"/>
      <c r="J118" s="19"/>
      <c r="K118" s="32"/>
      <c r="L118" s="23"/>
      <c r="M118" s="23"/>
      <c r="N118" s="19"/>
      <c r="O118" s="32"/>
      <c r="P118" s="23"/>
      <c r="Q118" s="23"/>
      <c r="R118" s="19"/>
      <c r="S118" s="32"/>
    </row>
    <row r="119" spans="1:19" x14ac:dyDescent="0.4">
      <c r="A119" s="55"/>
      <c r="B119" s="17" t="s">
        <v>187</v>
      </c>
      <c r="C119" s="18" t="s">
        <v>104</v>
      </c>
      <c r="D119" s="19">
        <v>1620</v>
      </c>
      <c r="E119" s="20"/>
      <c r="F119" s="21"/>
      <c r="G119" s="20"/>
      <c r="H119" s="23"/>
      <c r="I119" s="23"/>
      <c r="J119" s="19"/>
      <c r="K119" s="32"/>
      <c r="L119" s="23"/>
      <c r="M119" s="23"/>
      <c r="N119" s="19"/>
      <c r="O119" s="22"/>
      <c r="P119" s="23"/>
      <c r="Q119" s="23"/>
      <c r="R119" s="19"/>
      <c r="S119" s="22"/>
    </row>
    <row r="120" spans="1:19" x14ac:dyDescent="0.4">
      <c r="A120" s="55"/>
      <c r="B120" s="30" t="s">
        <v>188</v>
      </c>
      <c r="C120" s="18" t="s">
        <v>130</v>
      </c>
      <c r="D120" s="19">
        <v>1470</v>
      </c>
      <c r="E120" s="20"/>
      <c r="F120" s="21"/>
      <c r="G120" s="20"/>
      <c r="H120" s="23"/>
      <c r="I120" s="23"/>
      <c r="J120" s="19"/>
      <c r="K120" s="32"/>
      <c r="L120" s="23"/>
      <c r="M120" s="23"/>
      <c r="N120" s="19"/>
      <c r="O120" s="32"/>
      <c r="P120" s="23"/>
      <c r="Q120" s="23"/>
      <c r="R120" s="19"/>
      <c r="S120" s="22"/>
    </row>
    <row r="121" spans="1:19" x14ac:dyDescent="0.4">
      <c r="A121" s="55"/>
      <c r="B121" s="17" t="s">
        <v>189</v>
      </c>
      <c r="C121" s="18" t="s">
        <v>73</v>
      </c>
      <c r="D121" s="19">
        <v>1180</v>
      </c>
      <c r="E121" s="20"/>
      <c r="F121" s="21"/>
      <c r="G121" s="20"/>
      <c r="H121" s="23"/>
      <c r="I121" s="23"/>
      <c r="J121" s="19"/>
      <c r="K121" s="32"/>
      <c r="L121" s="23"/>
      <c r="M121" s="23"/>
      <c r="N121" s="19"/>
      <c r="O121" s="32"/>
      <c r="P121" s="23"/>
      <c r="Q121" s="23"/>
      <c r="R121" s="19"/>
      <c r="S121" s="32"/>
    </row>
    <row r="122" spans="1:19" x14ac:dyDescent="0.4">
      <c r="A122" s="55"/>
      <c r="B122" s="17" t="s">
        <v>190</v>
      </c>
      <c r="C122" s="18" t="s">
        <v>73</v>
      </c>
      <c r="D122" s="19">
        <v>930</v>
      </c>
      <c r="E122" s="20"/>
      <c r="F122" s="21"/>
      <c r="G122" s="20"/>
      <c r="H122" s="23"/>
      <c r="I122" s="23"/>
      <c r="J122" s="19"/>
      <c r="K122" s="32"/>
      <c r="L122" s="23"/>
      <c r="M122" s="23"/>
      <c r="N122" s="19"/>
      <c r="O122" s="32"/>
      <c r="P122" s="23"/>
      <c r="Q122" s="23"/>
      <c r="R122" s="19"/>
      <c r="S122" s="32"/>
    </row>
    <row r="123" spans="1:19" ht="14.25" thickBot="1" x14ac:dyDescent="0.45">
      <c r="A123" s="60"/>
      <c r="B123" s="36"/>
      <c r="C123" s="37"/>
      <c r="D123" s="38"/>
      <c r="E123" s="39"/>
      <c r="F123" s="40"/>
      <c r="G123" s="43"/>
      <c r="H123" s="42"/>
      <c r="I123" s="42"/>
      <c r="J123" s="38"/>
      <c r="K123" s="43"/>
      <c r="L123" s="42"/>
      <c r="M123" s="42"/>
      <c r="N123" s="38"/>
      <c r="O123" s="43"/>
      <c r="P123" s="42"/>
      <c r="Q123" s="42"/>
      <c r="R123" s="38"/>
      <c r="S123" s="43"/>
    </row>
    <row r="124" spans="1:19" ht="15.75" customHeight="1" thickTop="1" thickBot="1" x14ac:dyDescent="0.45">
      <c r="A124" s="46" t="s">
        <v>117</v>
      </c>
      <c r="B124" s="47" t="s">
        <v>118</v>
      </c>
      <c r="C124" s="48"/>
      <c r="D124" s="49">
        <f>SUM(D111:D122)</f>
        <v>14920</v>
      </c>
      <c r="E124" s="52">
        <f>SUM(E111,E113:E122)</f>
        <v>0</v>
      </c>
      <c r="F124" s="61">
        <f>SUM(F111:F122)</f>
        <v>100</v>
      </c>
      <c r="G124" s="52">
        <f>SUM(G111:G122)</f>
        <v>0</v>
      </c>
      <c r="H124" s="48" t="s">
        <v>119</v>
      </c>
      <c r="I124" s="48"/>
      <c r="J124" s="49">
        <f>SUM(J111:J111)</f>
        <v>200</v>
      </c>
      <c r="K124" s="52">
        <f>SUM(K111:K111)</f>
        <v>0</v>
      </c>
      <c r="L124" s="48"/>
      <c r="M124" s="48"/>
      <c r="N124" s="49"/>
      <c r="O124" s="52"/>
      <c r="P124" s="48" t="s">
        <v>119</v>
      </c>
      <c r="Q124" s="48"/>
      <c r="R124" s="49">
        <f>SUM(R111:R113)</f>
        <v>1240</v>
      </c>
      <c r="S124" s="52">
        <f>SUM(S111:S113)</f>
        <v>0</v>
      </c>
    </row>
    <row r="125" spans="1:19" x14ac:dyDescent="0.4">
      <c r="A125" s="54"/>
      <c r="B125" s="11"/>
      <c r="C125" s="12" t="s">
        <v>12</v>
      </c>
      <c r="D125" s="12" t="s">
        <v>15</v>
      </c>
      <c r="E125" s="13" t="s">
        <v>13</v>
      </c>
      <c r="F125" s="14" t="s">
        <v>255</v>
      </c>
      <c r="G125" s="13" t="s">
        <v>14</v>
      </c>
      <c r="H125" s="14"/>
      <c r="I125" s="12" t="s">
        <v>12</v>
      </c>
      <c r="J125" s="12" t="s">
        <v>15</v>
      </c>
      <c r="K125" s="15" t="s">
        <v>13</v>
      </c>
      <c r="L125" s="14"/>
      <c r="M125" s="12" t="s">
        <v>12</v>
      </c>
      <c r="N125" s="12" t="s">
        <v>15</v>
      </c>
      <c r="O125" s="15" t="s">
        <v>13</v>
      </c>
      <c r="P125" s="14"/>
      <c r="Q125" s="12" t="s">
        <v>12</v>
      </c>
      <c r="R125" s="12" t="s">
        <v>15</v>
      </c>
      <c r="S125" s="15" t="s">
        <v>13</v>
      </c>
    </row>
    <row r="126" spans="1:19" x14ac:dyDescent="0.4">
      <c r="A126" s="55" t="s">
        <v>191</v>
      </c>
      <c r="B126" s="17" t="s">
        <v>192</v>
      </c>
      <c r="C126" s="18" t="s">
        <v>130</v>
      </c>
      <c r="D126" s="19">
        <v>1520</v>
      </c>
      <c r="E126" s="20"/>
      <c r="F126" s="21"/>
      <c r="G126" s="20"/>
      <c r="H126" s="23" t="s">
        <v>193</v>
      </c>
      <c r="I126" s="23" t="s">
        <v>20</v>
      </c>
      <c r="J126" s="19">
        <v>750</v>
      </c>
      <c r="K126" s="22"/>
      <c r="L126" s="24"/>
      <c r="M126" s="24"/>
      <c r="N126" s="19"/>
      <c r="O126" s="25"/>
      <c r="P126" s="23" t="s">
        <v>194</v>
      </c>
      <c r="Q126" s="23" t="s">
        <v>22</v>
      </c>
      <c r="R126" s="19">
        <v>900</v>
      </c>
      <c r="S126" s="22"/>
    </row>
    <row r="127" spans="1:19" x14ac:dyDescent="0.4">
      <c r="A127" s="55"/>
      <c r="B127" s="17" t="s">
        <v>195</v>
      </c>
      <c r="C127" s="18" t="s">
        <v>104</v>
      </c>
      <c r="D127" s="19">
        <v>2430</v>
      </c>
      <c r="E127" s="20"/>
      <c r="F127" s="21"/>
      <c r="G127" s="20"/>
      <c r="H127" s="23" t="s">
        <v>196</v>
      </c>
      <c r="I127" s="23" t="s">
        <v>20</v>
      </c>
      <c r="J127" s="19">
        <v>440</v>
      </c>
      <c r="K127" s="22"/>
      <c r="L127" s="24"/>
      <c r="M127" s="24"/>
      <c r="N127" s="19"/>
      <c r="O127" s="25"/>
      <c r="P127" s="23" t="s">
        <v>197</v>
      </c>
      <c r="Q127" s="23" t="s">
        <v>22</v>
      </c>
      <c r="R127" s="19">
        <v>980</v>
      </c>
      <c r="S127" s="22"/>
    </row>
    <row r="128" spans="1:19" x14ac:dyDescent="0.4">
      <c r="A128" s="55"/>
      <c r="B128" s="17" t="s">
        <v>198</v>
      </c>
      <c r="C128" s="18" t="s">
        <v>130</v>
      </c>
      <c r="D128" s="19">
        <v>1480</v>
      </c>
      <c r="E128" s="20"/>
      <c r="F128" s="21"/>
      <c r="G128" s="20"/>
      <c r="H128" s="23" t="s">
        <v>199</v>
      </c>
      <c r="I128" s="23" t="s">
        <v>20</v>
      </c>
      <c r="J128" s="19">
        <v>850</v>
      </c>
      <c r="K128" s="22"/>
      <c r="L128" s="24"/>
      <c r="M128" s="24"/>
      <c r="N128" s="19"/>
      <c r="O128" s="25"/>
      <c r="P128" s="23" t="s">
        <v>200</v>
      </c>
      <c r="Q128" s="23" t="s">
        <v>22</v>
      </c>
      <c r="R128" s="19">
        <v>720</v>
      </c>
      <c r="S128" s="22"/>
    </row>
    <row r="129" spans="1:19" x14ac:dyDescent="0.4">
      <c r="A129" s="55"/>
      <c r="B129" s="30" t="s">
        <v>201</v>
      </c>
      <c r="C129" s="18" t="s">
        <v>130</v>
      </c>
      <c r="D129" s="19">
        <v>990</v>
      </c>
      <c r="E129" s="20"/>
      <c r="F129" s="21"/>
      <c r="G129" s="20"/>
      <c r="H129" s="23"/>
      <c r="I129" s="23"/>
      <c r="J129" s="19"/>
      <c r="K129" s="32"/>
      <c r="L129" s="24"/>
      <c r="M129" s="24"/>
      <c r="N129" s="19"/>
      <c r="O129" s="25"/>
      <c r="P129" s="23" t="s">
        <v>202</v>
      </c>
      <c r="Q129" s="23" t="s">
        <v>22</v>
      </c>
      <c r="R129" s="19">
        <v>200</v>
      </c>
      <c r="S129" s="22"/>
    </row>
    <row r="130" spans="1:19" x14ac:dyDescent="0.4">
      <c r="A130" s="55"/>
      <c r="B130" s="30" t="s">
        <v>203</v>
      </c>
      <c r="C130" s="18" t="s">
        <v>28</v>
      </c>
      <c r="D130" s="19">
        <v>1780</v>
      </c>
      <c r="E130" s="20"/>
      <c r="F130" s="21"/>
      <c r="G130" s="20"/>
      <c r="H130" s="23"/>
      <c r="I130" s="23"/>
      <c r="J130" s="19"/>
      <c r="K130" s="32"/>
      <c r="L130" s="23"/>
      <c r="M130" s="23"/>
      <c r="N130" s="19"/>
      <c r="O130" s="22"/>
      <c r="P130" s="23" t="s">
        <v>204</v>
      </c>
      <c r="Q130" s="23" t="s">
        <v>22</v>
      </c>
      <c r="R130" s="19">
        <v>450</v>
      </c>
      <c r="S130" s="22"/>
    </row>
    <row r="131" spans="1:19" x14ac:dyDescent="0.4">
      <c r="A131" s="55"/>
      <c r="B131" s="30" t="s">
        <v>205</v>
      </c>
      <c r="C131" s="18" t="s">
        <v>28</v>
      </c>
      <c r="D131" s="19">
        <v>4400</v>
      </c>
      <c r="E131" s="20"/>
      <c r="F131" s="21"/>
      <c r="G131" s="20"/>
      <c r="H131" s="23"/>
      <c r="I131" s="23"/>
      <c r="J131" s="19"/>
      <c r="K131" s="32"/>
      <c r="L131" s="23"/>
      <c r="M131" s="23"/>
      <c r="N131" s="19"/>
      <c r="O131" s="22"/>
      <c r="P131" s="23"/>
      <c r="Q131" s="23"/>
      <c r="R131" s="19"/>
      <c r="S131" s="22"/>
    </row>
    <row r="132" spans="1:19" x14ac:dyDescent="0.4">
      <c r="A132" s="55"/>
      <c r="B132" s="17" t="s">
        <v>206</v>
      </c>
      <c r="C132" s="18" t="s">
        <v>28</v>
      </c>
      <c r="D132" s="19">
        <v>1880</v>
      </c>
      <c r="E132" s="20"/>
      <c r="F132" s="21"/>
      <c r="G132" s="20"/>
      <c r="H132" s="23"/>
      <c r="I132" s="23"/>
      <c r="J132" s="19"/>
      <c r="K132" s="32"/>
      <c r="L132" s="23"/>
      <c r="M132" s="23"/>
      <c r="N132" s="19"/>
      <c r="O132" s="32"/>
      <c r="P132" s="23"/>
      <c r="Q132" s="45"/>
      <c r="R132" s="6"/>
      <c r="S132" s="25"/>
    </row>
    <row r="133" spans="1:19" x14ac:dyDescent="0.4">
      <c r="A133" s="55"/>
      <c r="B133" s="17" t="s">
        <v>207</v>
      </c>
      <c r="C133" s="18" t="s">
        <v>73</v>
      </c>
      <c r="D133" s="19">
        <v>1580</v>
      </c>
      <c r="E133" s="20"/>
      <c r="F133" s="21"/>
      <c r="G133" s="20"/>
      <c r="H133" s="23"/>
      <c r="I133" s="23"/>
      <c r="J133" s="19"/>
      <c r="K133" s="32"/>
      <c r="L133" s="23"/>
      <c r="M133" s="23"/>
      <c r="N133" s="19"/>
      <c r="O133" s="32"/>
      <c r="P133" s="23"/>
      <c r="Q133" s="23"/>
      <c r="R133" s="19"/>
      <c r="S133" s="32"/>
    </row>
    <row r="134" spans="1:19" ht="14.25" thickBot="1" x14ac:dyDescent="0.45">
      <c r="A134" s="60"/>
      <c r="B134" s="36"/>
      <c r="C134" s="37"/>
      <c r="D134" s="38"/>
      <c r="E134" s="39"/>
      <c r="F134" s="40"/>
      <c r="G134" s="43"/>
      <c r="H134" s="42"/>
      <c r="I134" s="42"/>
      <c r="J134" s="38"/>
      <c r="K134" s="43"/>
      <c r="L134" s="42"/>
      <c r="M134" s="42"/>
      <c r="N134" s="38"/>
      <c r="O134" s="43"/>
      <c r="P134" s="42"/>
      <c r="Q134" s="42"/>
      <c r="R134" s="38"/>
      <c r="S134" s="43"/>
    </row>
    <row r="135" spans="1:19" ht="15.75" customHeight="1" thickTop="1" thickBot="1" x14ac:dyDescent="0.45">
      <c r="A135" s="46" t="s">
        <v>117</v>
      </c>
      <c r="B135" s="47" t="s">
        <v>118</v>
      </c>
      <c r="C135" s="48"/>
      <c r="D135" s="49">
        <f>SUM(D126:D133)</f>
        <v>16060</v>
      </c>
      <c r="E135" s="50">
        <f>SUM(E126:E133)</f>
        <v>0</v>
      </c>
      <c r="F135" s="61">
        <f t="shared" ref="F135" si="2">SUM(F126:F133)</f>
        <v>0</v>
      </c>
      <c r="G135" s="52">
        <f>SUM(G126:G133)</f>
        <v>0</v>
      </c>
      <c r="H135" s="48" t="s">
        <v>119</v>
      </c>
      <c r="I135" s="48"/>
      <c r="J135" s="49">
        <f>SUM(J126:J128)</f>
        <v>2040</v>
      </c>
      <c r="K135" s="52">
        <f>SUM(K126:K128)</f>
        <v>0</v>
      </c>
      <c r="L135" s="48" t="s">
        <v>119</v>
      </c>
      <c r="M135" s="48"/>
      <c r="N135" s="49"/>
      <c r="O135" s="52"/>
      <c r="P135" s="48" t="s">
        <v>119</v>
      </c>
      <c r="Q135" s="48"/>
      <c r="R135" s="49">
        <f>SUM(R126:R130)</f>
        <v>3250</v>
      </c>
      <c r="S135" s="52">
        <f>SUM(S126:S130)</f>
        <v>0</v>
      </c>
    </row>
    <row r="136" spans="1:19" x14ac:dyDescent="0.4">
      <c r="A136" s="54"/>
      <c r="B136" s="11"/>
      <c r="C136" s="12" t="s">
        <v>12</v>
      </c>
      <c r="D136" s="12" t="s">
        <v>15</v>
      </c>
      <c r="E136" s="13" t="s">
        <v>13</v>
      </c>
      <c r="F136" s="14" t="s">
        <v>255</v>
      </c>
      <c r="G136" s="13" t="s">
        <v>14</v>
      </c>
      <c r="H136" s="14"/>
      <c r="I136" s="12" t="s">
        <v>12</v>
      </c>
      <c r="J136" s="12" t="s">
        <v>15</v>
      </c>
      <c r="K136" s="15" t="s">
        <v>13</v>
      </c>
      <c r="L136" s="14"/>
      <c r="M136" s="12" t="s">
        <v>12</v>
      </c>
      <c r="N136" s="12" t="s">
        <v>15</v>
      </c>
      <c r="O136" s="15" t="s">
        <v>13</v>
      </c>
      <c r="P136" s="14"/>
      <c r="Q136" s="12" t="s">
        <v>12</v>
      </c>
      <c r="R136" s="12" t="s">
        <v>15</v>
      </c>
      <c r="S136" s="15" t="s">
        <v>13</v>
      </c>
    </row>
    <row r="137" spans="1:19" x14ac:dyDescent="0.4">
      <c r="A137" s="55" t="s">
        <v>208</v>
      </c>
      <c r="B137" s="17" t="s">
        <v>209</v>
      </c>
      <c r="C137" s="18" t="s">
        <v>73</v>
      </c>
      <c r="D137" s="19">
        <v>850</v>
      </c>
      <c r="E137" s="20"/>
      <c r="F137" s="56">
        <v>20</v>
      </c>
      <c r="G137" s="20"/>
      <c r="H137" s="23" t="s">
        <v>210</v>
      </c>
      <c r="I137" s="23" t="s">
        <v>46</v>
      </c>
      <c r="J137" s="19">
        <v>250</v>
      </c>
      <c r="K137" s="22"/>
      <c r="L137" s="23"/>
      <c r="M137" s="23"/>
      <c r="N137" s="19"/>
      <c r="O137" s="32"/>
      <c r="P137" s="23" t="s">
        <v>211</v>
      </c>
      <c r="Q137" s="23" t="s">
        <v>22</v>
      </c>
      <c r="R137" s="19">
        <v>410</v>
      </c>
      <c r="S137" s="22"/>
    </row>
    <row r="138" spans="1:19" x14ac:dyDescent="0.4">
      <c r="A138" s="55"/>
      <c r="B138" s="17" t="s">
        <v>212</v>
      </c>
      <c r="C138" s="18" t="s">
        <v>115</v>
      </c>
      <c r="D138" s="19">
        <v>850</v>
      </c>
      <c r="E138" s="20"/>
      <c r="F138" s="21"/>
      <c r="G138" s="20"/>
      <c r="H138" s="23"/>
      <c r="I138" s="23"/>
      <c r="J138" s="59"/>
      <c r="K138" s="22"/>
      <c r="L138" s="23"/>
      <c r="M138" s="23"/>
      <c r="N138" s="19"/>
      <c r="O138" s="32"/>
      <c r="P138" s="23" t="s">
        <v>213</v>
      </c>
      <c r="Q138" s="23" t="s">
        <v>22</v>
      </c>
      <c r="R138" s="19">
        <v>1120</v>
      </c>
      <c r="S138" s="22"/>
    </row>
    <row r="139" spans="1:19" x14ac:dyDescent="0.4">
      <c r="A139" s="55"/>
      <c r="B139" s="17" t="s">
        <v>214</v>
      </c>
      <c r="C139" s="18" t="s">
        <v>73</v>
      </c>
      <c r="D139" s="19">
        <v>370</v>
      </c>
      <c r="E139" s="20"/>
      <c r="F139" s="21"/>
      <c r="G139" s="20"/>
      <c r="H139" s="23"/>
      <c r="I139" s="23"/>
      <c r="J139" s="19"/>
      <c r="K139" s="32"/>
      <c r="L139" s="23"/>
      <c r="M139" s="23"/>
      <c r="N139" s="19"/>
      <c r="O139" s="32"/>
      <c r="P139" s="23"/>
      <c r="Q139" s="23"/>
      <c r="R139" s="19"/>
      <c r="S139" s="22"/>
    </row>
    <row r="140" spans="1:19" x14ac:dyDescent="0.4">
      <c r="A140" s="55"/>
      <c r="B140" s="30" t="s">
        <v>215</v>
      </c>
      <c r="C140" s="18" t="s">
        <v>73</v>
      </c>
      <c r="D140" s="19">
        <v>710</v>
      </c>
      <c r="E140" s="20"/>
      <c r="F140" s="21"/>
      <c r="G140" s="20"/>
      <c r="H140" s="23"/>
      <c r="I140" s="23"/>
      <c r="J140" s="19"/>
      <c r="K140" s="32"/>
      <c r="L140" s="23"/>
      <c r="M140" s="23"/>
      <c r="N140" s="19"/>
      <c r="O140" s="32"/>
      <c r="P140" s="23"/>
      <c r="Q140" s="23"/>
      <c r="R140" s="19"/>
      <c r="S140" s="22"/>
    </row>
    <row r="141" spans="1:19" x14ac:dyDescent="0.4">
      <c r="A141" s="55"/>
      <c r="B141" s="17" t="s">
        <v>216</v>
      </c>
      <c r="C141" s="18" t="s">
        <v>104</v>
      </c>
      <c r="D141" s="19">
        <v>1170</v>
      </c>
      <c r="E141" s="20"/>
      <c r="F141" s="21"/>
      <c r="G141" s="20"/>
      <c r="H141" s="23"/>
      <c r="I141" s="23"/>
      <c r="J141" s="19"/>
      <c r="K141" s="32"/>
      <c r="L141" s="23"/>
      <c r="M141" s="23"/>
      <c r="N141" s="19"/>
      <c r="O141" s="32"/>
      <c r="P141" s="23"/>
      <c r="Q141" s="23"/>
      <c r="R141" s="19"/>
      <c r="S141" s="32"/>
    </row>
    <row r="142" spans="1:19" x14ac:dyDescent="0.4">
      <c r="A142" s="55"/>
      <c r="B142" s="17" t="s">
        <v>217</v>
      </c>
      <c r="C142" s="18" t="s">
        <v>104</v>
      </c>
      <c r="D142" s="19">
        <v>2930</v>
      </c>
      <c r="E142" s="20"/>
      <c r="F142" s="21"/>
      <c r="G142" s="20"/>
      <c r="H142" s="23"/>
      <c r="I142" s="23"/>
      <c r="J142" s="19"/>
      <c r="K142" s="32"/>
      <c r="L142" s="23"/>
      <c r="M142" s="23"/>
      <c r="N142" s="19"/>
      <c r="O142" s="32"/>
      <c r="P142" s="23"/>
      <c r="Q142" s="23"/>
      <c r="R142" s="19"/>
      <c r="S142" s="32"/>
    </row>
    <row r="143" spans="1:19" ht="14.25" thickBot="1" x14ac:dyDescent="0.45">
      <c r="A143" s="60"/>
      <c r="B143" s="36"/>
      <c r="C143" s="37"/>
      <c r="D143" s="38"/>
      <c r="E143" s="39"/>
      <c r="F143" s="40"/>
      <c r="G143" s="43"/>
      <c r="H143" s="42"/>
      <c r="I143" s="42"/>
      <c r="J143" s="38"/>
      <c r="K143" s="43"/>
      <c r="L143" s="42"/>
      <c r="M143" s="42"/>
      <c r="N143" s="38"/>
      <c r="O143" s="43"/>
      <c r="P143" s="42"/>
      <c r="Q143" s="42"/>
      <c r="R143" s="38"/>
      <c r="S143" s="43"/>
    </row>
    <row r="144" spans="1:19" ht="15.75" customHeight="1" thickTop="1" thickBot="1" x14ac:dyDescent="0.45">
      <c r="A144" s="46" t="s">
        <v>117</v>
      </c>
      <c r="B144" s="47" t="s">
        <v>118</v>
      </c>
      <c r="C144" s="48"/>
      <c r="D144" s="49">
        <f>SUM(D137:D142)</f>
        <v>6880</v>
      </c>
      <c r="E144" s="52">
        <f>SUM(E137:E142)</f>
        <v>0</v>
      </c>
      <c r="F144" s="61">
        <f t="shared" ref="F144" si="3">SUM(F137:F142)</f>
        <v>20</v>
      </c>
      <c r="G144" s="52">
        <f>SUM(G137:G142)</f>
        <v>0</v>
      </c>
      <c r="H144" s="48" t="s">
        <v>119</v>
      </c>
      <c r="I144" s="48"/>
      <c r="J144" s="49">
        <f>SUM(J137)</f>
        <v>250</v>
      </c>
      <c r="K144" s="52">
        <f>SUM(K137)</f>
        <v>0</v>
      </c>
      <c r="L144" s="48" t="s">
        <v>119</v>
      </c>
      <c r="M144" s="48"/>
      <c r="N144" s="49"/>
      <c r="O144" s="52"/>
      <c r="P144" s="48" t="s">
        <v>119</v>
      </c>
      <c r="Q144" s="48"/>
      <c r="R144" s="49">
        <f>SUM(R137:R138)</f>
        <v>1530</v>
      </c>
      <c r="S144" s="52">
        <f>SUM(S137:S138)</f>
        <v>0</v>
      </c>
    </row>
    <row r="145" spans="1:19" x14ac:dyDescent="0.4">
      <c r="A145" s="54"/>
      <c r="B145" s="11"/>
      <c r="C145" s="12" t="s">
        <v>12</v>
      </c>
      <c r="D145" s="12" t="s">
        <v>15</v>
      </c>
      <c r="E145" s="13" t="s">
        <v>13</v>
      </c>
      <c r="F145" s="14" t="s">
        <v>255</v>
      </c>
      <c r="G145" s="13" t="s">
        <v>14</v>
      </c>
      <c r="H145" s="14"/>
      <c r="I145" s="12" t="s">
        <v>12</v>
      </c>
      <c r="J145" s="12" t="s">
        <v>15</v>
      </c>
      <c r="K145" s="15" t="s">
        <v>13</v>
      </c>
      <c r="L145" s="14"/>
      <c r="M145" s="12" t="s">
        <v>12</v>
      </c>
      <c r="N145" s="12" t="s">
        <v>15</v>
      </c>
      <c r="O145" s="15" t="s">
        <v>13</v>
      </c>
      <c r="P145" s="14"/>
      <c r="Q145" s="12" t="s">
        <v>12</v>
      </c>
      <c r="R145" s="12" t="s">
        <v>15</v>
      </c>
      <c r="S145" s="15" t="s">
        <v>13</v>
      </c>
    </row>
    <row r="146" spans="1:19" x14ac:dyDescent="0.4">
      <c r="A146" s="55" t="s">
        <v>218</v>
      </c>
      <c r="B146" s="17" t="s">
        <v>219</v>
      </c>
      <c r="C146" s="18" t="s">
        <v>76</v>
      </c>
      <c r="D146" s="19">
        <v>550</v>
      </c>
      <c r="E146" s="20"/>
      <c r="F146" s="56">
        <v>60</v>
      </c>
      <c r="G146" s="20"/>
      <c r="H146" s="23" t="s">
        <v>220</v>
      </c>
      <c r="I146" s="23" t="s">
        <v>46</v>
      </c>
      <c r="J146" s="19">
        <v>170</v>
      </c>
      <c r="K146" s="22"/>
      <c r="L146" s="23"/>
      <c r="M146" s="23"/>
      <c r="N146" s="19"/>
      <c r="O146" s="25"/>
      <c r="P146" s="23" t="s">
        <v>221</v>
      </c>
      <c r="Q146" s="23" t="s">
        <v>22</v>
      </c>
      <c r="R146" s="19">
        <v>1090</v>
      </c>
      <c r="S146" s="22"/>
    </row>
    <row r="147" spans="1:19" x14ac:dyDescent="0.4">
      <c r="A147" s="55"/>
      <c r="B147" s="17" t="s">
        <v>222</v>
      </c>
      <c r="C147" s="18" t="s">
        <v>104</v>
      </c>
      <c r="D147" s="19">
        <v>2170</v>
      </c>
      <c r="E147" s="20"/>
      <c r="F147" s="56"/>
      <c r="G147" s="20"/>
      <c r="H147" s="23" t="s">
        <v>223</v>
      </c>
      <c r="I147" s="23" t="s">
        <v>46</v>
      </c>
      <c r="J147" s="19">
        <v>110</v>
      </c>
      <c r="K147" s="22"/>
      <c r="L147" s="23"/>
      <c r="M147" s="23"/>
      <c r="N147" s="19"/>
      <c r="O147" s="32"/>
      <c r="P147" s="23" t="s">
        <v>224</v>
      </c>
      <c r="Q147" s="23" t="s">
        <v>22</v>
      </c>
      <c r="R147" s="19">
        <v>1100</v>
      </c>
      <c r="S147" s="22"/>
    </row>
    <row r="148" spans="1:19" x14ac:dyDescent="0.4">
      <c r="A148" s="55"/>
      <c r="B148" s="17" t="s">
        <v>225</v>
      </c>
      <c r="C148" s="18" t="s">
        <v>104</v>
      </c>
      <c r="D148" s="19">
        <v>1730</v>
      </c>
      <c r="E148" s="20"/>
      <c r="F148" s="56"/>
      <c r="G148" s="20"/>
      <c r="H148" s="23"/>
      <c r="I148" s="23"/>
      <c r="J148" s="19"/>
      <c r="K148" s="22"/>
      <c r="L148" s="23"/>
      <c r="M148" s="23"/>
      <c r="N148" s="19"/>
      <c r="O148" s="32"/>
      <c r="P148" s="23" t="s">
        <v>226</v>
      </c>
      <c r="Q148" s="23" t="s">
        <v>22</v>
      </c>
      <c r="R148" s="19">
        <v>500</v>
      </c>
      <c r="S148" s="22"/>
    </row>
    <row r="149" spans="1:19" x14ac:dyDescent="0.4">
      <c r="A149" s="55"/>
      <c r="B149" s="17" t="s">
        <v>227</v>
      </c>
      <c r="C149" s="18" t="s">
        <v>104</v>
      </c>
      <c r="D149" s="19">
        <v>880</v>
      </c>
      <c r="E149" s="20"/>
      <c r="F149" s="56">
        <v>20</v>
      </c>
      <c r="G149" s="20"/>
      <c r="H149" s="23"/>
      <c r="I149" s="23"/>
      <c r="J149" s="19"/>
      <c r="K149" s="22"/>
      <c r="L149" s="23"/>
      <c r="M149" s="23"/>
      <c r="N149" s="19"/>
      <c r="O149" s="32"/>
      <c r="P149" s="23"/>
      <c r="Q149" s="23"/>
      <c r="R149" s="19"/>
      <c r="S149" s="32"/>
    </row>
    <row r="150" spans="1:19" x14ac:dyDescent="0.4">
      <c r="A150" s="55"/>
      <c r="B150" s="30" t="s">
        <v>228</v>
      </c>
      <c r="C150" s="18" t="s">
        <v>73</v>
      </c>
      <c r="D150" s="19">
        <v>1070</v>
      </c>
      <c r="E150" s="20"/>
      <c r="F150" s="56">
        <v>10</v>
      </c>
      <c r="G150" s="20"/>
      <c r="H150" s="23"/>
      <c r="I150" s="23"/>
      <c r="J150" s="59"/>
      <c r="K150" s="22"/>
      <c r="L150" s="23"/>
      <c r="M150" s="23"/>
      <c r="N150" s="19"/>
      <c r="O150" s="22"/>
      <c r="P150" s="23"/>
      <c r="Q150" s="23"/>
      <c r="R150" s="59"/>
      <c r="S150" s="22"/>
    </row>
    <row r="151" spans="1:19" x14ac:dyDescent="0.4">
      <c r="A151" s="55"/>
      <c r="B151" s="17" t="s">
        <v>229</v>
      </c>
      <c r="C151" s="18" t="s">
        <v>104</v>
      </c>
      <c r="D151" s="19">
        <v>1290</v>
      </c>
      <c r="E151" s="20"/>
      <c r="F151" s="21"/>
      <c r="G151" s="20"/>
      <c r="H151" s="23"/>
      <c r="I151" s="23"/>
      <c r="J151" s="59"/>
      <c r="K151" s="22"/>
      <c r="L151" s="23"/>
      <c r="M151" s="23"/>
      <c r="N151" s="19"/>
      <c r="O151" s="32"/>
      <c r="P151" s="23"/>
      <c r="Q151" s="23"/>
      <c r="R151" s="19"/>
      <c r="S151" s="32"/>
    </row>
    <row r="152" spans="1:19" x14ac:dyDescent="0.4">
      <c r="A152" s="55"/>
      <c r="B152" s="17" t="s">
        <v>230</v>
      </c>
      <c r="C152" s="18" t="s">
        <v>231</v>
      </c>
      <c r="D152" s="19">
        <v>1620</v>
      </c>
      <c r="E152" s="20"/>
      <c r="F152" s="21"/>
      <c r="G152" s="20"/>
      <c r="H152" s="23"/>
      <c r="I152" s="23"/>
      <c r="J152" s="19"/>
      <c r="K152" s="22"/>
      <c r="L152" s="23"/>
      <c r="M152" s="23"/>
      <c r="N152" s="19"/>
      <c r="O152" s="32"/>
      <c r="P152" s="23"/>
      <c r="Q152" s="23"/>
      <c r="R152" s="19"/>
      <c r="S152" s="32"/>
    </row>
    <row r="153" spans="1:19" x14ac:dyDescent="0.4">
      <c r="A153" s="55"/>
      <c r="B153" s="17" t="s">
        <v>232</v>
      </c>
      <c r="C153" s="18" t="s">
        <v>233</v>
      </c>
      <c r="D153" s="19">
        <v>780</v>
      </c>
      <c r="E153" s="20"/>
      <c r="F153" s="21"/>
      <c r="G153" s="20"/>
      <c r="H153" s="23"/>
      <c r="I153" s="23"/>
      <c r="J153" s="19"/>
      <c r="K153" s="22"/>
      <c r="L153" s="23"/>
      <c r="M153" s="23"/>
      <c r="N153" s="19"/>
      <c r="O153" s="32"/>
      <c r="P153" s="23"/>
      <c r="Q153" s="23"/>
      <c r="R153" s="19"/>
      <c r="S153" s="32"/>
    </row>
    <row r="154" spans="1:19" ht="14.25" thickBot="1" x14ac:dyDescent="0.45">
      <c r="A154" s="60"/>
      <c r="B154" s="36"/>
      <c r="C154" s="37"/>
      <c r="D154" s="38"/>
      <c r="E154" s="39"/>
      <c r="F154" s="40"/>
      <c r="G154" s="43"/>
      <c r="H154" s="42"/>
      <c r="I154" s="42"/>
      <c r="J154" s="38"/>
      <c r="K154" s="41"/>
      <c r="L154" s="42"/>
      <c r="M154" s="42"/>
      <c r="N154" s="38"/>
      <c r="O154" s="43"/>
      <c r="P154" s="42"/>
      <c r="Q154" s="42"/>
      <c r="R154" s="38"/>
      <c r="S154" s="43"/>
    </row>
    <row r="155" spans="1:19" ht="15.75" customHeight="1" thickTop="1" thickBot="1" x14ac:dyDescent="0.45">
      <c r="A155" s="46" t="s">
        <v>117</v>
      </c>
      <c r="B155" s="47" t="s">
        <v>118</v>
      </c>
      <c r="C155" s="48"/>
      <c r="D155" s="49">
        <f>SUM(D146:D153)</f>
        <v>10090</v>
      </c>
      <c r="E155" s="50">
        <f>SUM(E146:E153)</f>
        <v>0</v>
      </c>
      <c r="F155" s="51">
        <f>SUM(F146:F153)</f>
        <v>90</v>
      </c>
      <c r="G155" s="52">
        <f>SUM(G146:G153)</f>
        <v>0</v>
      </c>
      <c r="H155" s="48" t="s">
        <v>119</v>
      </c>
      <c r="I155" s="48"/>
      <c r="J155" s="49">
        <f>SUM(J146:J147)</f>
        <v>280</v>
      </c>
      <c r="K155" s="52">
        <f>SUM(K146:K147)</f>
        <v>0</v>
      </c>
      <c r="L155" s="48" t="s">
        <v>119</v>
      </c>
      <c r="M155" s="48"/>
      <c r="N155" s="49">
        <f>SUM(N146)</f>
        <v>0</v>
      </c>
      <c r="O155" s="52">
        <f>SUM(O146)</f>
        <v>0</v>
      </c>
      <c r="P155" s="48" t="s">
        <v>119</v>
      </c>
      <c r="Q155" s="48"/>
      <c r="R155" s="49">
        <f>SUM(R146:R148)</f>
        <v>2690</v>
      </c>
      <c r="S155" s="52">
        <f>SUM(S146:S148)</f>
        <v>0</v>
      </c>
    </row>
    <row r="156" spans="1:19" x14ac:dyDescent="0.4">
      <c r="A156" s="54"/>
      <c r="B156" s="11"/>
      <c r="C156" s="12" t="s">
        <v>12</v>
      </c>
      <c r="D156" s="12" t="s">
        <v>15</v>
      </c>
      <c r="E156" s="13" t="s">
        <v>13</v>
      </c>
      <c r="F156" s="14" t="s">
        <v>255</v>
      </c>
      <c r="G156" s="13" t="s">
        <v>14</v>
      </c>
      <c r="H156" s="14"/>
      <c r="I156" s="12" t="s">
        <v>12</v>
      </c>
      <c r="J156" s="12" t="s">
        <v>15</v>
      </c>
      <c r="K156" s="15" t="s">
        <v>13</v>
      </c>
      <c r="L156" s="14"/>
      <c r="M156" s="12" t="s">
        <v>12</v>
      </c>
      <c r="N156" s="12" t="s">
        <v>15</v>
      </c>
      <c r="O156" s="15" t="s">
        <v>13</v>
      </c>
      <c r="P156" s="14"/>
      <c r="Q156" s="12" t="s">
        <v>12</v>
      </c>
      <c r="R156" s="12" t="s">
        <v>15</v>
      </c>
      <c r="S156" s="15" t="s">
        <v>13</v>
      </c>
    </row>
    <row r="157" spans="1:19" x14ac:dyDescent="0.4">
      <c r="A157" s="55" t="s">
        <v>234</v>
      </c>
      <c r="B157" s="17" t="s">
        <v>235</v>
      </c>
      <c r="C157" s="18" t="s">
        <v>130</v>
      </c>
      <c r="D157" s="19">
        <v>1860</v>
      </c>
      <c r="E157" s="20"/>
      <c r="F157" s="21"/>
      <c r="G157" s="20"/>
      <c r="H157" s="23" t="s">
        <v>236</v>
      </c>
      <c r="I157" s="57" t="s">
        <v>123</v>
      </c>
      <c r="J157" s="58">
        <v>120</v>
      </c>
      <c r="K157" s="22"/>
      <c r="L157" s="23"/>
      <c r="M157" s="23"/>
      <c r="N157" s="19"/>
      <c r="O157" s="22"/>
      <c r="P157" s="23" t="s">
        <v>237</v>
      </c>
      <c r="Q157" s="23" t="s">
        <v>22</v>
      </c>
      <c r="R157" s="19">
        <v>600</v>
      </c>
      <c r="S157" s="22"/>
    </row>
    <row r="158" spans="1:19" x14ac:dyDescent="0.4">
      <c r="A158" s="55"/>
      <c r="B158" s="17" t="s">
        <v>238</v>
      </c>
      <c r="C158" s="18" t="s">
        <v>130</v>
      </c>
      <c r="D158" s="19">
        <v>1060</v>
      </c>
      <c r="E158" s="20"/>
      <c r="F158" s="21"/>
      <c r="G158" s="20"/>
      <c r="H158" s="23"/>
      <c r="I158" s="23"/>
      <c r="J158" s="19"/>
      <c r="K158" s="22"/>
      <c r="L158" s="23"/>
      <c r="M158" s="23"/>
      <c r="N158" s="19"/>
      <c r="O158" s="22"/>
      <c r="P158" s="23" t="s">
        <v>239</v>
      </c>
      <c r="Q158" s="23" t="s">
        <v>22</v>
      </c>
      <c r="R158" s="19">
        <v>680</v>
      </c>
      <c r="S158" s="22"/>
    </row>
    <row r="159" spans="1:19" x14ac:dyDescent="0.4">
      <c r="A159" s="55"/>
      <c r="B159" s="17" t="s">
        <v>240</v>
      </c>
      <c r="C159" s="18" t="s">
        <v>104</v>
      </c>
      <c r="D159" s="19">
        <v>1160</v>
      </c>
      <c r="E159" s="20"/>
      <c r="F159" s="21"/>
      <c r="G159" s="20"/>
      <c r="H159" s="23"/>
      <c r="I159" s="23"/>
      <c r="J159" s="19"/>
      <c r="K159" s="22"/>
      <c r="L159" s="23"/>
      <c r="M159" s="23"/>
      <c r="N159" s="19"/>
      <c r="O159" s="22"/>
      <c r="P159" s="23" t="s">
        <v>241</v>
      </c>
      <c r="Q159" s="23" t="s">
        <v>22</v>
      </c>
      <c r="R159" s="19">
        <v>170</v>
      </c>
      <c r="S159" s="22"/>
    </row>
    <row r="160" spans="1:19" x14ac:dyDescent="0.4">
      <c r="A160" s="55"/>
      <c r="B160" s="30" t="s">
        <v>242</v>
      </c>
      <c r="C160" s="18" t="s">
        <v>76</v>
      </c>
      <c r="D160" s="19">
        <v>990</v>
      </c>
      <c r="E160" s="20"/>
      <c r="F160" s="21"/>
      <c r="G160" s="20"/>
      <c r="H160" s="23"/>
      <c r="I160" s="23"/>
      <c r="J160" s="19"/>
      <c r="K160" s="32"/>
      <c r="L160" s="23"/>
      <c r="M160" s="23"/>
      <c r="N160" s="19"/>
      <c r="O160" s="32"/>
      <c r="P160" s="23" t="s">
        <v>243</v>
      </c>
      <c r="Q160" s="23" t="s">
        <v>22</v>
      </c>
      <c r="R160" s="19">
        <v>30</v>
      </c>
      <c r="S160" s="22"/>
    </row>
    <row r="161" spans="1:19" x14ac:dyDescent="0.4">
      <c r="A161" s="55"/>
      <c r="B161" s="17" t="s">
        <v>244</v>
      </c>
      <c r="C161" s="18" t="s">
        <v>73</v>
      </c>
      <c r="D161" s="19">
        <v>420</v>
      </c>
      <c r="E161" s="20"/>
      <c r="F161" s="21"/>
      <c r="G161" s="20"/>
      <c r="H161" s="23"/>
      <c r="I161" s="23"/>
      <c r="J161" s="19"/>
      <c r="K161" s="32"/>
      <c r="L161" s="23"/>
      <c r="M161" s="23"/>
      <c r="N161" s="19"/>
      <c r="O161" s="32"/>
      <c r="P161" s="23"/>
      <c r="Q161" s="23"/>
      <c r="R161" s="19"/>
      <c r="S161" s="22"/>
    </row>
    <row r="162" spans="1:19" x14ac:dyDescent="0.4">
      <c r="A162" s="55"/>
      <c r="B162" s="17" t="s">
        <v>245</v>
      </c>
      <c r="C162" s="18" t="s">
        <v>73</v>
      </c>
      <c r="D162" s="19">
        <v>380</v>
      </c>
      <c r="E162" s="20"/>
      <c r="F162" s="21"/>
      <c r="G162" s="20"/>
      <c r="H162" s="23"/>
      <c r="I162" s="23"/>
      <c r="J162" s="19"/>
      <c r="K162" s="32"/>
      <c r="L162" s="23"/>
      <c r="M162" s="23"/>
      <c r="N162" s="19"/>
      <c r="O162" s="32"/>
      <c r="P162" s="23"/>
      <c r="Q162" s="23"/>
      <c r="R162" s="19"/>
      <c r="S162" s="22"/>
    </row>
    <row r="163" spans="1:19" x14ac:dyDescent="0.4">
      <c r="A163" s="55"/>
      <c r="B163" s="17" t="s">
        <v>246</v>
      </c>
      <c r="C163" s="18" t="s">
        <v>104</v>
      </c>
      <c r="D163" s="19">
        <v>1670</v>
      </c>
      <c r="E163" s="20"/>
      <c r="F163" s="21"/>
      <c r="G163" s="20"/>
      <c r="H163" s="23"/>
      <c r="I163" s="23"/>
      <c r="J163" s="19"/>
      <c r="K163" s="32"/>
      <c r="L163" s="23"/>
      <c r="M163" s="23"/>
      <c r="N163" s="19"/>
      <c r="O163" s="32"/>
      <c r="P163" s="23"/>
      <c r="Q163" s="23"/>
      <c r="R163" s="19"/>
      <c r="S163" s="32"/>
    </row>
    <row r="164" spans="1:19" x14ac:dyDescent="0.4">
      <c r="A164" s="55"/>
      <c r="B164" s="17" t="s">
        <v>247</v>
      </c>
      <c r="C164" s="18" t="s">
        <v>104</v>
      </c>
      <c r="D164" s="19">
        <v>3720</v>
      </c>
      <c r="E164" s="20"/>
      <c r="F164" s="21"/>
      <c r="G164" s="20"/>
      <c r="H164" s="23"/>
      <c r="I164" s="23"/>
      <c r="J164" s="19"/>
      <c r="K164" s="32"/>
      <c r="L164" s="23"/>
      <c r="M164" s="23"/>
      <c r="N164" s="19"/>
      <c r="O164" s="32"/>
      <c r="P164" s="23"/>
      <c r="Q164" s="23"/>
      <c r="R164" s="19"/>
      <c r="S164" s="32"/>
    </row>
    <row r="165" spans="1:19" x14ac:dyDescent="0.4">
      <c r="A165" s="55"/>
      <c r="B165" s="17" t="s">
        <v>248</v>
      </c>
      <c r="C165" s="18" t="s">
        <v>104</v>
      </c>
      <c r="D165" s="19">
        <v>1150</v>
      </c>
      <c r="E165" s="20"/>
      <c r="F165" s="21"/>
      <c r="G165" s="20"/>
      <c r="H165" s="23"/>
      <c r="I165" s="23"/>
      <c r="J165" s="19"/>
      <c r="K165" s="32"/>
      <c r="L165" s="23"/>
      <c r="M165" s="23"/>
      <c r="N165" s="19"/>
      <c r="O165" s="32"/>
      <c r="P165" s="23"/>
      <c r="Q165" s="23"/>
      <c r="R165" s="19"/>
      <c r="S165" s="32"/>
    </row>
    <row r="166" spans="1:19" x14ac:dyDescent="0.4">
      <c r="A166" s="55"/>
      <c r="B166" s="17" t="s">
        <v>249</v>
      </c>
      <c r="C166" s="18" t="s">
        <v>76</v>
      </c>
      <c r="D166" s="19">
        <v>1600</v>
      </c>
      <c r="E166" s="20"/>
      <c r="F166" s="21"/>
      <c r="G166" s="20"/>
      <c r="H166" s="23"/>
      <c r="I166" s="23"/>
      <c r="J166" s="19"/>
      <c r="K166" s="32"/>
      <c r="L166" s="23"/>
      <c r="M166" s="23"/>
      <c r="N166" s="19"/>
      <c r="O166" s="32"/>
      <c r="P166" s="23"/>
      <c r="Q166" s="23"/>
      <c r="R166" s="19"/>
      <c r="S166" s="32"/>
    </row>
    <row r="167" spans="1:19" x14ac:dyDescent="0.4">
      <c r="A167" s="55"/>
      <c r="B167" s="17" t="s">
        <v>250</v>
      </c>
      <c r="C167" s="18" t="s">
        <v>104</v>
      </c>
      <c r="D167" s="19">
        <v>480</v>
      </c>
      <c r="E167" s="20"/>
      <c r="F167" s="21"/>
      <c r="G167" s="20"/>
      <c r="H167" s="23"/>
      <c r="I167" s="23"/>
      <c r="J167" s="19"/>
      <c r="K167" s="32"/>
      <c r="L167" s="23"/>
      <c r="M167" s="23"/>
      <c r="N167" s="19"/>
      <c r="O167" s="32"/>
      <c r="P167" s="23"/>
      <c r="Q167" s="23"/>
      <c r="R167" s="19"/>
      <c r="S167" s="32"/>
    </row>
    <row r="168" spans="1:19" x14ac:dyDescent="0.4">
      <c r="A168" s="55"/>
      <c r="B168" s="17" t="s">
        <v>251</v>
      </c>
      <c r="C168" s="18" t="s">
        <v>76</v>
      </c>
      <c r="D168" s="19">
        <v>780</v>
      </c>
      <c r="E168" s="20"/>
      <c r="F168" s="21"/>
      <c r="G168" s="20"/>
      <c r="H168" s="23"/>
      <c r="I168" s="23"/>
      <c r="J168" s="19"/>
      <c r="K168" s="32"/>
      <c r="L168" s="23"/>
      <c r="M168" s="23"/>
      <c r="N168" s="19"/>
      <c r="O168" s="32"/>
      <c r="P168" s="23"/>
      <c r="Q168" s="23"/>
      <c r="R168" s="19"/>
      <c r="S168" s="32"/>
    </row>
    <row r="169" spans="1:19" x14ac:dyDescent="0.4">
      <c r="A169" s="55"/>
      <c r="B169" s="17" t="s">
        <v>252</v>
      </c>
      <c r="C169" s="18" t="s">
        <v>104</v>
      </c>
      <c r="D169" s="19">
        <v>1610</v>
      </c>
      <c r="E169" s="20"/>
      <c r="F169" s="21"/>
      <c r="G169" s="20"/>
      <c r="H169" s="23"/>
      <c r="I169" s="23"/>
      <c r="J169" s="19"/>
      <c r="K169" s="32"/>
      <c r="L169" s="23"/>
      <c r="M169" s="23"/>
      <c r="N169" s="19"/>
      <c r="O169" s="32"/>
      <c r="P169" s="23"/>
      <c r="Q169" s="23"/>
      <c r="R169" s="19"/>
      <c r="S169" s="32"/>
    </row>
    <row r="170" spans="1:19" ht="14.25" thickBot="1" x14ac:dyDescent="0.45">
      <c r="A170" s="60"/>
      <c r="B170" s="36"/>
      <c r="C170" s="37"/>
      <c r="D170" s="38"/>
      <c r="E170" s="39"/>
      <c r="F170" s="40"/>
      <c r="G170" s="43"/>
      <c r="H170" s="42"/>
      <c r="I170" s="42"/>
      <c r="J170" s="38"/>
      <c r="K170" s="43"/>
      <c r="L170" s="42"/>
      <c r="M170" s="42"/>
      <c r="N170" s="38"/>
      <c r="O170" s="43"/>
      <c r="P170" s="42"/>
      <c r="Q170" s="42"/>
      <c r="R170" s="38"/>
      <c r="S170" s="43"/>
    </row>
    <row r="171" spans="1:19" ht="15.75" customHeight="1" thickTop="1" thickBot="1" x14ac:dyDescent="0.45">
      <c r="A171" s="46" t="s">
        <v>117</v>
      </c>
      <c r="B171" s="47" t="s">
        <v>118</v>
      </c>
      <c r="C171" s="48"/>
      <c r="D171" s="49">
        <f>SUM(D157:D169)</f>
        <v>16880</v>
      </c>
      <c r="E171" s="52">
        <f>SUM(E157:E169)</f>
        <v>0</v>
      </c>
      <c r="F171" s="61">
        <f>SUM(F157:F169)</f>
        <v>0</v>
      </c>
      <c r="G171" s="52">
        <f>SUM(G157:G169)</f>
        <v>0</v>
      </c>
      <c r="H171" s="48" t="s">
        <v>119</v>
      </c>
      <c r="I171" s="48"/>
      <c r="J171" s="49">
        <f>SUM(J157)</f>
        <v>120</v>
      </c>
      <c r="K171" s="52">
        <f>SUM(K157:K158)</f>
        <v>0</v>
      </c>
      <c r="L171" s="48" t="s">
        <v>119</v>
      </c>
      <c r="M171" s="48"/>
      <c r="N171" s="49"/>
      <c r="O171" s="52"/>
      <c r="P171" s="48" t="s">
        <v>119</v>
      </c>
      <c r="Q171" s="48"/>
      <c r="R171" s="49">
        <f>SUM(R157:R160)</f>
        <v>1480</v>
      </c>
      <c r="S171" s="52">
        <f>SUM(S157:S160)</f>
        <v>0</v>
      </c>
    </row>
    <row r="172" spans="1:19" x14ac:dyDescent="0.4">
      <c r="A172" s="68"/>
      <c r="B172" s="69"/>
      <c r="C172" s="70"/>
      <c r="D172" s="71"/>
      <c r="E172" s="72"/>
      <c r="F172" s="73"/>
      <c r="G172" s="74"/>
      <c r="H172" s="70"/>
      <c r="I172" s="70"/>
      <c r="J172" s="71"/>
      <c r="K172" s="74"/>
      <c r="L172" s="75"/>
      <c r="M172" s="76"/>
      <c r="N172" s="71"/>
      <c r="O172" s="74"/>
      <c r="P172" s="69"/>
      <c r="Q172" s="70"/>
      <c r="R172" s="71"/>
      <c r="S172" s="74"/>
    </row>
    <row r="173" spans="1:19" ht="15.75" customHeight="1" x14ac:dyDescent="0.4">
      <c r="A173" s="3" t="s">
        <v>253</v>
      </c>
      <c r="B173" s="77" t="s">
        <v>254</v>
      </c>
      <c r="C173" s="78"/>
      <c r="D173" s="79">
        <f>D171+D155+D144+D135+D124+D109+D101+D89+D61+D77</f>
        <v>228700</v>
      </c>
      <c r="E173" s="80">
        <f>SUM(E77+E89+E101+E109+E124+E135+E144+E155+E171+E61)</f>
        <v>0</v>
      </c>
      <c r="F173" s="81">
        <f t="shared" ref="F173" si="4">F171+F155+F144+F135+F124+F109+F101+F89+F61+F77</f>
        <v>15370</v>
      </c>
      <c r="G173" s="80">
        <f>G171+G155+G144+G135+G124+G109+G101+G89+G61+G77</f>
        <v>0</v>
      </c>
      <c r="H173" s="78" t="s">
        <v>254</v>
      </c>
      <c r="I173" s="78"/>
      <c r="J173" s="79">
        <f>J171+J155+J144+J135+J124+J109+J101+J89+J61+J77</f>
        <v>13770</v>
      </c>
      <c r="K173" s="80">
        <f>K171+K155+K144+K135+K124+K109+K101+K89+K61+K77</f>
        <v>0</v>
      </c>
      <c r="L173" s="77" t="s">
        <v>254</v>
      </c>
      <c r="M173" s="78"/>
      <c r="N173" s="79">
        <f>N171+N155+N144+N135+N124+N109+N101+N89+N61+N77</f>
        <v>1940</v>
      </c>
      <c r="O173" s="80">
        <f>O171+O155+O144+O135+O124+O109+O101+O89+O61+O77</f>
        <v>0</v>
      </c>
      <c r="P173" s="77" t="s">
        <v>254</v>
      </c>
      <c r="Q173" s="78"/>
      <c r="R173" s="79">
        <f>R171+R155+R144+R135+R124+R109+R101+R89+R61+R77</f>
        <v>29440</v>
      </c>
      <c r="S173" s="80">
        <f>S171+S155+S144+S135+S124+S109+S101+S89+S61+S77</f>
        <v>0</v>
      </c>
    </row>
  </sheetData>
  <mergeCells count="23">
    <mergeCell ref="P11:S12"/>
    <mergeCell ref="J15:K15"/>
    <mergeCell ref="D112:G112"/>
    <mergeCell ref="F10:G10"/>
    <mergeCell ref="A8:L8"/>
    <mergeCell ref="A11:A12"/>
    <mergeCell ref="B11:E12"/>
    <mergeCell ref="F11:G12"/>
    <mergeCell ref="H11:K12"/>
    <mergeCell ref="L11:O12"/>
    <mergeCell ref="P2:R2"/>
    <mergeCell ref="B3:D4"/>
    <mergeCell ref="E3:G4"/>
    <mergeCell ref="H3:H4"/>
    <mergeCell ref="I3:J4"/>
    <mergeCell ref="K3:L4"/>
    <mergeCell ref="M3:O4"/>
    <mergeCell ref="P3:R4"/>
    <mergeCell ref="B2:D2"/>
    <mergeCell ref="E2:G2"/>
    <mergeCell ref="I2:J2"/>
    <mergeCell ref="K2:L2"/>
    <mergeCell ref="M2:O2"/>
  </mergeCells>
  <phoneticPr fontId="3"/>
  <conditionalFormatting sqref="D14">
    <cfRule type="cellIs" dxfId="27" priority="7" stopIfTrue="1" operator="greaterThan">
      <formula>#REF!</formula>
    </cfRule>
  </conditionalFormatting>
  <conditionalFormatting sqref="E14:E59">
    <cfRule type="cellIs" dxfId="26" priority="6" stopIfTrue="1" operator="greaterThan">
      <formula>D14</formula>
    </cfRule>
  </conditionalFormatting>
  <conditionalFormatting sqref="E63:E75 E79:E87 E91:E99 E103:E107 E111 E113:E122 E126:E133 E137:E142 E146:E153 E157:E169">
    <cfRule type="cellIs" dxfId="25" priority="4" stopIfTrue="1" operator="greaterThan">
      <formula>D63</formula>
    </cfRule>
  </conditionalFormatting>
  <conditionalFormatting sqref="G14">
    <cfRule type="cellIs" dxfId="24" priority="1" operator="equal">
      <formula>$F$14</formula>
    </cfRule>
    <cfRule type="cellIs" dxfId="23" priority="2" operator="equal">
      <formula>$F$14</formula>
    </cfRule>
  </conditionalFormatting>
  <conditionalFormatting sqref="G14:G59">
    <cfRule type="cellIs" dxfId="22" priority="5" stopIfTrue="1" operator="greaterThan">
      <formula>F14</formula>
    </cfRule>
  </conditionalFormatting>
  <conditionalFormatting sqref="G63:G75 G79:G87 G91:G99 G103:G107 G111 G113:G122 G126:G133 G137:G142 G146:G153 G157:G169">
    <cfRule type="cellIs" dxfId="21" priority="3" stopIfTrue="1" operator="greaterThan">
      <formula>F63</formula>
    </cfRule>
  </conditionalFormatting>
  <conditionalFormatting sqref="K14 K16:K31">
    <cfRule type="cellIs" dxfId="20" priority="22" stopIfTrue="1" operator="greaterThan">
      <formula>J14</formula>
    </cfRule>
  </conditionalFormatting>
  <conditionalFormatting sqref="K63:K64">
    <cfRule type="cellIs" dxfId="19" priority="20" stopIfTrue="1" operator="greaterThan">
      <formula>J63</formula>
    </cfRule>
  </conditionalFormatting>
  <conditionalFormatting sqref="K111">
    <cfRule type="cellIs" dxfId="18" priority="33" stopIfTrue="1" operator="greaterThan">
      <formula>J111</formula>
    </cfRule>
  </conditionalFormatting>
  <conditionalFormatting sqref="K126:K128">
    <cfRule type="cellIs" dxfId="17" priority="30" stopIfTrue="1" operator="greaterThan">
      <formula>J126</formula>
    </cfRule>
  </conditionalFormatting>
  <conditionalFormatting sqref="K137">
    <cfRule type="cellIs" dxfId="16" priority="29" stopIfTrue="1" operator="greaterThan">
      <formula>J137</formula>
    </cfRule>
  </conditionalFormatting>
  <conditionalFormatting sqref="K146:K149">
    <cfRule type="cellIs" dxfId="15" priority="26" stopIfTrue="1" operator="greaterThan">
      <formula>J146</formula>
    </cfRule>
  </conditionalFormatting>
  <conditionalFormatting sqref="K157:K159">
    <cfRule type="cellIs" dxfId="14" priority="19" stopIfTrue="1" operator="greaterThan">
      <formula>J157</formula>
    </cfRule>
  </conditionalFormatting>
  <conditionalFormatting sqref="O28:O29 K103:K104 O130:O131">
    <cfRule type="cellIs" dxfId="13" priority="38" stopIfTrue="1" operator="greaterThan">
      <formula>J28</formula>
    </cfRule>
  </conditionalFormatting>
  <conditionalFormatting sqref="O63">
    <cfRule type="cellIs" dxfId="12" priority="36" stopIfTrue="1" operator="greaterThan">
      <formula>N63</formula>
    </cfRule>
  </conditionalFormatting>
  <conditionalFormatting sqref="O157">
    <cfRule type="cellIs" dxfId="11" priority="25" stopIfTrue="1" operator="greaterThan">
      <formula>N157</formula>
    </cfRule>
  </conditionalFormatting>
  <conditionalFormatting sqref="S14:S37">
    <cfRule type="cellIs" dxfId="10" priority="37" stopIfTrue="1" operator="greaterThan">
      <formula>R14</formula>
    </cfRule>
  </conditionalFormatting>
  <conditionalFormatting sqref="S63:S67">
    <cfRule type="cellIs" dxfId="9" priority="35" stopIfTrue="1" operator="greaterThan">
      <formula>R63</formula>
    </cfRule>
  </conditionalFormatting>
  <conditionalFormatting sqref="S79">
    <cfRule type="cellIs" dxfId="8" priority="34" stopIfTrue="1" operator="greaterThan">
      <formula>R79</formula>
    </cfRule>
  </conditionalFormatting>
  <conditionalFormatting sqref="S91:S93">
    <cfRule type="cellIs" dxfId="7" priority="18" stopIfTrue="1" operator="greaterThan">
      <formula>R91</formula>
    </cfRule>
  </conditionalFormatting>
  <conditionalFormatting sqref="S103:S105">
    <cfRule type="cellIs" dxfId="6" priority="21" stopIfTrue="1" operator="greaterThan">
      <formula>R103</formula>
    </cfRule>
  </conditionalFormatting>
  <conditionalFormatting sqref="S111:S113">
    <cfRule type="cellIs" dxfId="5" priority="32" stopIfTrue="1" operator="greaterThan">
      <formula>R111</formula>
    </cfRule>
  </conditionalFormatting>
  <conditionalFormatting sqref="S126:S130">
    <cfRule type="cellIs" dxfId="4" priority="31" stopIfTrue="1" operator="greaterThan">
      <formula>R126</formula>
    </cfRule>
  </conditionalFormatting>
  <conditionalFormatting sqref="S137:S138">
    <cfRule type="cellIs" dxfId="3" priority="28" stopIfTrue="1" operator="greaterThan">
      <formula>R137</formula>
    </cfRule>
  </conditionalFormatting>
  <conditionalFormatting sqref="S146:S148">
    <cfRule type="cellIs" dxfId="2" priority="27" stopIfTrue="1" operator="greaterThan">
      <formula>R146</formula>
    </cfRule>
  </conditionalFormatting>
  <conditionalFormatting sqref="S157:S162">
    <cfRule type="cellIs" dxfId="1" priority="24" stopIfTrue="1" operator="greaterThan">
      <formula>R157</formula>
    </cfRule>
  </conditionalFormatting>
  <conditionalFormatting sqref="T4">
    <cfRule type="cellIs" dxfId="0" priority="17" operator="greaterThan">
      <formula>$D$14</formula>
    </cfRule>
  </conditionalFormatting>
  <dataValidations count="2">
    <dataValidation type="custom" imeMode="halfAlpha" allowBlank="1" showInputMessage="1" showErrorMessage="1" errorTitle="単位" error="最低10枚単位で入力してください！_x000a_" sqref="O119 O150 S83 K65:K67 S119:S120 G60 S139 S150 G100 O158:O159 S131:S132 K138 K150:K154 S68:S71 S94:S95 S97" xr:uid="{42C54E88-8184-48E3-A600-CB10C285A916}">
      <formula1>(G60/10)-(ROUNDDOWN(G60/10,0))=0</formula1>
    </dataValidation>
    <dataValidation type="custom" imeMode="off" allowBlank="1" showInputMessage="1" showErrorMessage="1" errorTitle="枚数" error="最低１０枚単位で入力してください" sqref="G111 S14:S37 G91:G99 K14 F146:F150 K16:K56 O63 G126:G133 E14:E59 K63:K64 G146:G153 S126:S130 K126:K128 K137 K103:K104 S137:S138 S146:S148 G138:G142 S92:S93 O157 S111:S113 O14:O29 S103:S105 G118:G122 S63:S67 K111 O126:O131 S157:S162 S79:S82 K146:K149 K158:K159 G81:G87 E80:G80 E117:G117 E137:G137 G157:G169 E63:G75 E81:E87 E79 E91:E99 E103:G107 E111 E113:E116 E126:E133 E146:E153 E157:E169 E138:E142 E118:E122 G113:G116 G79 G14:G59" xr:uid="{538F9443-5628-4B76-B1C9-0815EFBA5BB7}">
      <formula1>(E14/10)-(ROUNDDOWN(E14/10,0))=0</formula1>
    </dataValidation>
  </dataValidations>
  <printOptions horizontalCentered="1"/>
  <pageMargins left="0" right="0" top="0.47244094488188981" bottom="0.19685039370078741" header="0.27559055118110237" footer="0.19685039370078741"/>
  <pageSetup paperSize="12" scale="65" orientation="landscape" r:id="rId1"/>
  <headerFooter>
    <oddFooter>&amp;P / &amp;N ページ</oddFooter>
  </headerFooter>
  <rowBreaks count="2" manualBreakCount="2">
    <brk id="61" max="16383"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折込申込表</vt:lpstr>
      <vt:lpstr>折込申込表!Print_Titles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肱岡</dc:creator>
  <cp:lastModifiedBy>正 原之薗</cp:lastModifiedBy>
  <cp:lastPrinted>2025-02-28T03:40:58Z</cp:lastPrinted>
  <dcterms:created xsi:type="dcterms:W3CDTF">2025-02-28T02:29:02Z</dcterms:created>
  <dcterms:modified xsi:type="dcterms:W3CDTF">2025-03-03T03:24:19Z</dcterms:modified>
</cp:coreProperties>
</file>